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1156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N602" i="1"/>
  <c r="M602"/>
  <c r="L602"/>
  <c r="N564"/>
  <c r="K453"/>
  <c r="K249"/>
  <c r="K171"/>
  <c r="N26"/>
</calcChain>
</file>

<file path=xl/sharedStrings.xml><?xml version="1.0" encoding="utf-8"?>
<sst xmlns="http://schemas.openxmlformats.org/spreadsheetml/2006/main" count="1561" uniqueCount="201">
  <si>
    <t>Informazione sul prodotto a basedi tabacco</t>
  </si>
  <si>
    <t>Informazioni sugli ingredienti</t>
  </si>
  <si>
    <t>Nome produttore o importatore</t>
  </si>
  <si>
    <t>Stato</t>
  </si>
  <si>
    <t>Anno</t>
  </si>
  <si>
    <t>Tipo prodotto</t>
  </si>
  <si>
    <t>Nome marca</t>
  </si>
  <si>
    <t>Specifiche prodotto</t>
  </si>
  <si>
    <t>Per le sigarette</t>
  </si>
  <si>
    <t>Peso unità prodotto (mg)</t>
  </si>
  <si>
    <t>Peso Tabacco</t>
  </si>
  <si>
    <t>Categoria</t>
  </si>
  <si>
    <t>Nome nngrediente</t>
  </si>
  <si>
    <t>Quantità ingrediente (mg)</t>
  </si>
  <si>
    <t>Funzione ingrediente</t>
  </si>
  <si>
    <t>Tenore in catrame (mg/sig)</t>
  </si>
  <si>
    <t>Tenore in nicotina (mg/sig)</t>
  </si>
  <si>
    <t>Tenore in CO (mg/sig)</t>
  </si>
  <si>
    <t>J. Cortès Cigars nv</t>
  </si>
  <si>
    <t>IT</t>
  </si>
  <si>
    <t>01.01.12 - 31.12.12</t>
  </si>
  <si>
    <t>sigaro</t>
  </si>
  <si>
    <t>NE COUNTRY CORONA 2   IT</t>
  </si>
  <si>
    <t>scatola da 2</t>
  </si>
  <si>
    <t>tabacco (combusto)</t>
  </si>
  <si>
    <t>Acqua purificata</t>
  </si>
  <si>
    <t xml:space="preserve">adesivo per giuzione (non combusto) </t>
  </si>
  <si>
    <t>Idrossietilcellulosa</t>
  </si>
  <si>
    <t>Carbossimetilcellulosa sodica</t>
  </si>
  <si>
    <t>Acido citrico E330</t>
  </si>
  <si>
    <t>J. Cortès Cigars</t>
  </si>
  <si>
    <t>J.Cortès High Class</t>
  </si>
  <si>
    <t>tubo da 1</t>
  </si>
  <si>
    <t>scatola da 10</t>
  </si>
  <si>
    <t>JC MINI 10            IT</t>
  </si>
  <si>
    <t>JC CLUB 5             IT</t>
  </si>
  <si>
    <t>scatola da 5</t>
  </si>
  <si>
    <t>sigaroillos</t>
  </si>
  <si>
    <t>NE CHIW ORIGINAL 20   IT</t>
  </si>
  <si>
    <t>scatola da 20</t>
  </si>
  <si>
    <t xml:space="preserve">tabacco (combusto) </t>
  </si>
  <si>
    <t>Cellulosa non candeggiata</t>
  </si>
  <si>
    <t>Silicato di alluminio</t>
  </si>
  <si>
    <t>Glicole trietilenico</t>
  </si>
  <si>
    <t>Acido umico</t>
  </si>
  <si>
    <t>Sorbitolo</t>
  </si>
  <si>
    <t>Sorbato di potassio (acido 2,4-esadienoico, sale di potassio)</t>
  </si>
  <si>
    <t>Acido tartarico (acido 2,3-diidrossibutandioico)</t>
  </si>
  <si>
    <t xml:space="preserve">adesivo per giuzione (combusto) </t>
  </si>
  <si>
    <t>Copolimero etilene vinilacetato</t>
  </si>
  <si>
    <t>Carbossimetilcellulosa sodica purificata</t>
  </si>
  <si>
    <t>Alcool polivinilico parzialmente idrolizzato</t>
  </si>
  <si>
    <t>Caramello 626 (E150a)</t>
  </si>
  <si>
    <t>NE CHIW VANILLA 20    IT</t>
  </si>
  <si>
    <t>Zucchero invertito</t>
  </si>
  <si>
    <t>1,2-propilenglicole</t>
  </si>
  <si>
    <t>Saccarina</t>
  </si>
  <si>
    <t>Vanillina</t>
  </si>
  <si>
    <t>Alcool etilico</t>
  </si>
  <si>
    <t>Benzoato di sodio</t>
  </si>
  <si>
    <t>Aroma vaniglia BV</t>
  </si>
  <si>
    <t>Nitrato di potassio</t>
  </si>
  <si>
    <t>Formiato di magnesio</t>
  </si>
  <si>
    <t>Formiato di calcio</t>
  </si>
  <si>
    <t>Estratto di vaniglia in 1,2-propilenglicole</t>
  </si>
  <si>
    <t>Eliotropina</t>
  </si>
  <si>
    <t>Alcool benzilico</t>
  </si>
  <si>
    <t>Estratto di radice di liquirizia</t>
  </si>
  <si>
    <t>Triacetina</t>
  </si>
  <si>
    <t>Balsamo del Perù (Myroxylon Pereirae)</t>
  </si>
  <si>
    <t>beta-Ionone</t>
  </si>
  <si>
    <t>para-metossibenzaldeide</t>
  </si>
  <si>
    <t>Benzoino (Styrax Tonkinensis)</t>
  </si>
  <si>
    <t>3-metilciclopentano-1,2-dione</t>
  </si>
  <si>
    <t>Benzaldeide</t>
  </si>
  <si>
    <t>Estratto di cacao</t>
  </si>
  <si>
    <t>Glicerina 86,5% grado farm. (2,325)</t>
  </si>
  <si>
    <t>Acido fenilacetico</t>
  </si>
  <si>
    <t>3,4-esandione</t>
  </si>
  <si>
    <t>Acetato di potassio</t>
  </si>
  <si>
    <t>Butirrato di etile</t>
  </si>
  <si>
    <t>Acetilmetilcarbinolo nat.</t>
  </si>
  <si>
    <t>Metil-3-fenilpropanoato</t>
  </si>
  <si>
    <t>Fruttosio cristallizzato</t>
  </si>
  <si>
    <t>Concentrato di succo di fico (Ficus Carica)</t>
  </si>
  <si>
    <t>Acetato di benzile</t>
  </si>
  <si>
    <t>Acetato di butile</t>
  </si>
  <si>
    <t>4-idrossi-2,5-dimetil-3(2H) -furanone</t>
  </si>
  <si>
    <t>Alcool anisilico</t>
  </si>
  <si>
    <t>Laurato di etile</t>
  </si>
  <si>
    <t>n-butilfenilacetato</t>
  </si>
  <si>
    <t>3-metil butirraldeide</t>
  </si>
  <si>
    <t>3-fenil-1-propanolo</t>
  </si>
  <si>
    <t>Aldeide furfurilica</t>
  </si>
  <si>
    <t>Isobutirrato di feniletile</t>
  </si>
  <si>
    <t>Eugenolo</t>
  </si>
  <si>
    <t>Guaiacolo</t>
  </si>
  <si>
    <t>1-ottanolo</t>
  </si>
  <si>
    <t>Olio di Cognac</t>
  </si>
  <si>
    <t>Acido caprico</t>
  </si>
  <si>
    <t>Estratto di rum</t>
  </si>
  <si>
    <t>Acetaldeide</t>
  </si>
  <si>
    <t>Acetato di anisile</t>
  </si>
  <si>
    <t>Colore caramello</t>
  </si>
  <si>
    <t>Diacetile</t>
  </si>
  <si>
    <t>Acetato di etile</t>
  </si>
  <si>
    <t>Acetilpirrolo-2</t>
  </si>
  <si>
    <t>Miristato di etile</t>
  </si>
  <si>
    <t>Metilguaiacolo-4</t>
  </si>
  <si>
    <t>Metilbutenolo-3,2</t>
  </si>
  <si>
    <t>Alcool fenetilico</t>
  </si>
  <si>
    <t>Gamma-esalattone</t>
  </si>
  <si>
    <t>Acido caprilico nat.</t>
  </si>
  <si>
    <t>Gamma-eptalattone</t>
  </si>
  <si>
    <t>3-metil-2-butenale</t>
  </si>
  <si>
    <t>2-metossi-4-vinilfenolo</t>
  </si>
  <si>
    <t>Estratto di vaniglia Bourbon</t>
  </si>
  <si>
    <t>Aldeide gamma-nonalattone C18</t>
  </si>
  <si>
    <t>Dl-alfa tocoferolo vitamina E</t>
  </si>
  <si>
    <t>AMIGOS 20             IT</t>
  </si>
  <si>
    <t>Cellulosa</t>
  </si>
  <si>
    <t>Metilidrossietilcellulosa</t>
  </si>
  <si>
    <t>Monopropilenglicole</t>
  </si>
  <si>
    <t>Gomma di Guar</t>
  </si>
  <si>
    <t>Biossido di titanio E171</t>
  </si>
  <si>
    <t>Gliossale</t>
  </si>
  <si>
    <t>Metilcellulosa</t>
  </si>
  <si>
    <t>Ossido di magnesio</t>
  </si>
  <si>
    <t>NE MINI JAVA 10       IT</t>
  </si>
  <si>
    <t>AMIGOS POCKET 20      IT</t>
  </si>
  <si>
    <t>AMIGOS MEDIUM 10      IT</t>
  </si>
  <si>
    <t>NE PACIFIC VANIL 2    IT</t>
  </si>
  <si>
    <t>Glicolpropilene, 1,2-</t>
  </si>
  <si>
    <t>Dimetilciclopentadiene-3,5,1,2</t>
  </si>
  <si>
    <t>NE PACIFIC ARO 10     IT</t>
  </si>
  <si>
    <t>NE CAPPUCCINO 10      IT</t>
  </si>
  <si>
    <t>Aroma di cappuccino PT</t>
  </si>
  <si>
    <t>Polvere di caffè Maxwell</t>
  </si>
  <si>
    <t>AMIGOS FILTER 20      IT</t>
  </si>
  <si>
    <t>involucro filtro (non combusto)</t>
  </si>
  <si>
    <t>materiale da filtraggio (non combusto)</t>
  </si>
  <si>
    <t>Triacetato di glicerolo</t>
  </si>
  <si>
    <t>Carbonato di calcio</t>
  </si>
  <si>
    <t>adesivo filtro (non combusto)</t>
  </si>
  <si>
    <t>carta per filtro e inchiostri carta per filtro (non combusti)</t>
  </si>
  <si>
    <t>Ossido di ferro giallo (FeO) E 172</t>
  </si>
  <si>
    <t>Ossido di ferro rosso (Fe2O3) E 172</t>
  </si>
  <si>
    <t>Olio minerale bianco</t>
  </si>
  <si>
    <t>Talco</t>
  </si>
  <si>
    <t>Ossido di ferro nero (Fe3O4) E 172</t>
  </si>
  <si>
    <t>Collodio</t>
  </si>
  <si>
    <t xml:space="preserve">Amido           </t>
  </si>
  <si>
    <t xml:space="preserve">Solfato di alluminio         </t>
  </si>
  <si>
    <t xml:space="preserve">Colofonia         </t>
  </si>
  <si>
    <t>Resina idrocarburica sintetica</t>
  </si>
  <si>
    <t>Acetil-tributil citrato (ATBC)</t>
  </si>
  <si>
    <t>Cera di paraffina</t>
  </si>
  <si>
    <t>Sorbitano monolaurato</t>
  </si>
  <si>
    <t>Monolaurato di poliossietilene sorbitano</t>
  </si>
  <si>
    <t>Acetone</t>
  </si>
  <si>
    <t xml:space="preserve">Amido cationico          </t>
  </si>
  <si>
    <t>Carbossimetil cellulosa</t>
  </si>
  <si>
    <t>Axilat DF 6575 GM (agente antischiuma)</t>
  </si>
  <si>
    <t>Blu brillante E 133</t>
  </si>
  <si>
    <t>Butilidrossitoluene</t>
  </si>
  <si>
    <t>&lt;0,002</t>
  </si>
  <si>
    <t>Neos Pacific Caffe</t>
  </si>
  <si>
    <t>Etilvanillina</t>
  </si>
  <si>
    <t>Estratto di caffè</t>
  </si>
  <si>
    <t>Acido acetico 1% - 5%200664-19-7 Sostanza aromatizzante</t>
  </si>
  <si>
    <t>Acido formico</t>
  </si>
  <si>
    <t>Butanolo-1</t>
  </si>
  <si>
    <t>Corilone</t>
  </si>
  <si>
    <t>Delta decalattone</t>
  </si>
  <si>
    <t>Gamma decalattone</t>
  </si>
  <si>
    <t>Maltolo di etile</t>
  </si>
  <si>
    <t>Para-etilfenolo</t>
  </si>
  <si>
    <t>Furaneolo</t>
  </si>
  <si>
    <t>Metanale furfurilico</t>
  </si>
  <si>
    <t>Alcool furfurilico</t>
  </si>
  <si>
    <t>Mercaptano furfurilico</t>
  </si>
  <si>
    <t>Isobutirraldeide</t>
  </si>
  <si>
    <t>Isovaleraldeide</t>
  </si>
  <si>
    <t>Metossi,2-4-vinilfenolo</t>
  </si>
  <si>
    <t>Metilfurfurale, 5-</t>
  </si>
  <si>
    <t>Alcool feniletilico</t>
  </si>
  <si>
    <t>Acido propionico</t>
  </si>
  <si>
    <t>Sulfurolo</t>
  </si>
  <si>
    <t>2,3,5-trimetil pirazina</t>
  </si>
  <si>
    <t>Acido ascorbico</t>
  </si>
  <si>
    <t>AMIGOS VANILLA FILTER 20      IT</t>
  </si>
  <si>
    <t>Aroma</t>
  </si>
  <si>
    <t>AMIGOS POCKET FILT.20 IT</t>
  </si>
  <si>
    <t>Cellulosa diacetato</t>
  </si>
  <si>
    <t>Gomma di Guar cationico</t>
  </si>
  <si>
    <t>Carbossimetil di guar</t>
  </si>
  <si>
    <t>adesivo per giuzione (combusto)</t>
  </si>
  <si>
    <t>adesivo per giuzione (non combusto)</t>
  </si>
  <si>
    <t>Acido borico</t>
  </si>
  <si>
    <t>Acido acetico</t>
  </si>
  <si>
    <t>Amigos Mini Filter Sweet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</si>
</sst>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-* #,##0.00\ _€_-;\-* #,##0.00\ _€_-;_-* &quot;-&quot;??\ _€_-;_-@_-"/>
    <numFmt numFmtId="165" formatCode="_-* #,##0\ _€_-;\-* #,##0\ _€_-;_-* &quot;-&quot;??\ _€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textRotation="180" wrapText="1"/>
    </xf>
    <xf numFmtId="0" fontId="2" fillId="0" borderId="9" xfId="0" applyFont="1" applyBorder="1" applyAlignment="1">
      <alignment horizontal="justify" vertical="top" textRotation="180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textRotation="180" wrapText="1"/>
    </xf>
    <xf numFmtId="0" fontId="2" fillId="0" borderId="12" xfId="0" applyFont="1" applyBorder="1" applyAlignment="1">
      <alignment horizontal="justify" vertical="top" textRotation="180" wrapText="1"/>
    </xf>
    <xf numFmtId="0" fontId="2" fillId="0" borderId="8" xfId="0" applyFont="1" applyBorder="1" applyAlignment="1">
      <alignment horizontal="justify" vertical="top" textRotation="180" wrapText="1"/>
    </xf>
    <xf numFmtId="0" fontId="2" fillId="0" borderId="2" xfId="0" applyFont="1" applyBorder="1" applyAlignment="1">
      <alignment horizontal="justify" vertical="top" textRotation="180" wrapText="1"/>
    </xf>
    <xf numFmtId="0" fontId="2" fillId="0" borderId="12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top" wrapText="1"/>
    </xf>
    <xf numFmtId="165" fontId="2" fillId="0" borderId="8" xfId="1" applyNumberFormat="1" applyFont="1" applyFill="1" applyBorder="1" applyAlignment="1">
      <alignment horizontal="justify" vertical="top" wrapText="1"/>
    </xf>
    <xf numFmtId="164" fontId="2" fillId="0" borderId="8" xfId="1" applyNumberFormat="1" applyFont="1" applyFill="1" applyBorder="1" applyAlignment="1">
      <alignment horizontal="justify" vertical="top" wrapText="1"/>
    </xf>
    <xf numFmtId="164" fontId="2" fillId="0" borderId="8" xfId="1" applyNumberFormat="1" applyFont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uality%20Control/Notification%20File/Europa/Italy/2012/Table%201/Informazione%20destinate%20agli%20organi%20di%20controllo%20nazionali%20-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EMTOC"/>
      <sheetName val="Blad3"/>
    </sheetNames>
    <sheetDataSet>
      <sheetData sheetId="0">
        <row r="1"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</row>
        <row r="2">
          <cell r="L2" t="str">
            <v>Tobacco ingredient information</v>
          </cell>
          <cell r="M2"/>
          <cell r="N2"/>
          <cell r="O2"/>
          <cell r="P2"/>
          <cell r="Q2"/>
        </row>
        <row r="3">
          <cell r="L3"/>
          <cell r="M3"/>
          <cell r="N3"/>
          <cell r="O3"/>
          <cell r="P3"/>
          <cell r="Q3"/>
        </row>
        <row r="4">
          <cell r="L4" t="str">
            <v>Category</v>
          </cell>
          <cell r="M4" t="str">
            <v>Ingredient name</v>
          </cell>
          <cell r="N4" t="str">
            <v>Ingredient quantity</v>
          </cell>
          <cell r="O4" t="str">
            <v>Ingredient function</v>
          </cell>
          <cell r="P4" t="str">
            <v>Ingredient Registration number</v>
          </cell>
          <cell r="Q4" t="str">
            <v>Ingredient toxicological data available</v>
          </cell>
        </row>
        <row r="5">
          <cell r="L5"/>
          <cell r="M5"/>
          <cell r="N5"/>
          <cell r="O5"/>
          <cell r="P5"/>
          <cell r="Q5"/>
        </row>
        <row r="6">
          <cell r="L6" t="str">
            <v>tobacco (burnt)</v>
          </cell>
          <cell r="M6" t="str">
            <v>water</v>
          </cell>
          <cell r="N6">
            <v>980</v>
          </cell>
          <cell r="O6" t="str">
            <v>Humectant</v>
          </cell>
          <cell r="P6" t="str">
            <v>7732-18-5</v>
          </cell>
          <cell r="Q6" t="str">
            <v>no</v>
          </cell>
          <cell r="R6"/>
          <cell r="S6"/>
        </row>
        <row r="7">
          <cell r="L7" t="str">
            <v xml:space="preserve">adhesive (unburnt) </v>
          </cell>
          <cell r="M7" t="str">
            <v>ethylhydroxyethyl cellulose</v>
          </cell>
          <cell r="N7">
            <v>14.28</v>
          </cell>
          <cell r="O7" t="str">
            <v>Adhesive</v>
          </cell>
          <cell r="P7" t="str">
            <v>9004-58-4</v>
          </cell>
          <cell r="Q7" t="str">
            <v>no</v>
          </cell>
          <cell r="R7"/>
          <cell r="S7"/>
        </row>
        <row r="8">
          <cell r="L8" t="str">
            <v xml:space="preserve">adhesive (unburnt) </v>
          </cell>
          <cell r="M8" t="str">
            <v>sodium carboxymethylcellulose</v>
          </cell>
          <cell r="N8">
            <v>9.69</v>
          </cell>
          <cell r="O8" t="str">
            <v>Adhesive</v>
          </cell>
          <cell r="P8" t="str">
            <v>9004-32-4</v>
          </cell>
          <cell r="Q8" t="str">
            <v>no</v>
          </cell>
          <cell r="R8"/>
          <cell r="S8"/>
        </row>
        <row r="9">
          <cell r="L9" t="str">
            <v xml:space="preserve">adhesive (unburnt) </v>
          </cell>
          <cell r="M9" t="str">
            <v>citric acid</v>
          </cell>
          <cell r="N9">
            <v>0.13599999999999998</v>
          </cell>
          <cell r="O9" t="str">
            <v>Preservative</v>
          </cell>
          <cell r="P9" t="str">
            <v>5949-29-1</v>
          </cell>
          <cell r="Q9" t="str">
            <v>no</v>
          </cell>
          <cell r="R9"/>
          <cell r="S9"/>
        </row>
        <row r="10">
          <cell r="L10" t="str">
            <v>tobacco (burnt)</v>
          </cell>
          <cell r="M10" t="str">
            <v>water</v>
          </cell>
          <cell r="N10">
            <v>980</v>
          </cell>
          <cell r="O10" t="str">
            <v>Humectant</v>
          </cell>
          <cell r="P10" t="str">
            <v>7732-18-5</v>
          </cell>
          <cell r="Q10" t="str">
            <v>no</v>
          </cell>
          <cell r="R10"/>
          <cell r="S10"/>
        </row>
        <row r="11">
          <cell r="L11" t="str">
            <v xml:space="preserve">adhesive (unburnt) </v>
          </cell>
          <cell r="M11" t="str">
            <v>ethylhydroxyethyl cellulose</v>
          </cell>
          <cell r="N11">
            <v>14.28</v>
          </cell>
          <cell r="O11" t="str">
            <v>Adhesive</v>
          </cell>
          <cell r="P11" t="str">
            <v>9004-58-4</v>
          </cell>
          <cell r="Q11" t="str">
            <v>no</v>
          </cell>
          <cell r="R11"/>
          <cell r="S11"/>
        </row>
        <row r="12">
          <cell r="L12" t="str">
            <v xml:space="preserve">adhesive (unburnt) </v>
          </cell>
          <cell r="M12" t="str">
            <v>sodium carboxymethylcellulose</v>
          </cell>
          <cell r="N12">
            <v>9.69</v>
          </cell>
          <cell r="O12" t="str">
            <v>Adhesive</v>
          </cell>
          <cell r="P12" t="str">
            <v>9004-32-4</v>
          </cell>
          <cell r="Q12" t="str">
            <v>no</v>
          </cell>
          <cell r="R12"/>
          <cell r="S12"/>
        </row>
        <row r="13">
          <cell r="L13" t="str">
            <v xml:space="preserve">adhesive (unburnt) </v>
          </cell>
          <cell r="M13" t="str">
            <v>citric acid</v>
          </cell>
          <cell r="N13">
            <v>0.13599999999999998</v>
          </cell>
          <cell r="O13" t="str">
            <v>Preservative</v>
          </cell>
          <cell r="P13" t="str">
            <v>5949-29-1</v>
          </cell>
          <cell r="Q13" t="str">
            <v>no</v>
          </cell>
          <cell r="R13"/>
          <cell r="S13"/>
        </row>
        <row r="14">
          <cell r="L14" t="str">
            <v>tobacco (burnt)</v>
          </cell>
          <cell r="M14" t="str">
            <v>water</v>
          </cell>
          <cell r="N14">
            <v>980</v>
          </cell>
          <cell r="O14" t="str">
            <v>Humectant</v>
          </cell>
          <cell r="P14" t="str">
            <v>7732-18-5</v>
          </cell>
          <cell r="Q14" t="str">
            <v>no</v>
          </cell>
          <cell r="R14"/>
          <cell r="S14"/>
        </row>
        <row r="15">
          <cell r="L15" t="str">
            <v xml:space="preserve">adhesive (unburnt) </v>
          </cell>
          <cell r="M15" t="str">
            <v>ethylhydroxyethyl cellulose</v>
          </cell>
          <cell r="N15">
            <v>14.28</v>
          </cell>
          <cell r="O15" t="str">
            <v>Adhesive</v>
          </cell>
          <cell r="P15" t="str">
            <v>9004-58-4</v>
          </cell>
          <cell r="Q15" t="str">
            <v>no</v>
          </cell>
          <cell r="R15"/>
          <cell r="S15"/>
        </row>
        <row r="16">
          <cell r="L16" t="str">
            <v xml:space="preserve">adhesive (unburnt) </v>
          </cell>
          <cell r="M16" t="str">
            <v>sodium carboxymethylcellulose</v>
          </cell>
          <cell r="N16">
            <v>9.69</v>
          </cell>
          <cell r="O16" t="str">
            <v>Adhesive</v>
          </cell>
          <cell r="P16" t="str">
            <v>9004-32-4</v>
          </cell>
          <cell r="Q16" t="str">
            <v>no</v>
          </cell>
          <cell r="R16"/>
          <cell r="S16"/>
        </row>
        <row r="17">
          <cell r="L17" t="str">
            <v xml:space="preserve">adhesive (unburnt) </v>
          </cell>
          <cell r="M17" t="str">
            <v>citric acid</v>
          </cell>
          <cell r="N17">
            <v>0.13599999999999998</v>
          </cell>
          <cell r="O17" t="str">
            <v>Preservative</v>
          </cell>
          <cell r="P17" t="str">
            <v>5949-29-1</v>
          </cell>
          <cell r="Q17" t="str">
            <v>no</v>
          </cell>
          <cell r="R17"/>
          <cell r="S17"/>
        </row>
        <row r="18">
          <cell r="L18" t="str">
            <v>tobacco (burnt)</v>
          </cell>
          <cell r="M18" t="str">
            <v>water</v>
          </cell>
          <cell r="N18">
            <v>140</v>
          </cell>
          <cell r="O18" t="str">
            <v>Humectant</v>
          </cell>
          <cell r="P18" t="str">
            <v>7732-18-5</v>
          </cell>
          <cell r="Q18" t="str">
            <v>no</v>
          </cell>
          <cell r="R18"/>
          <cell r="S18"/>
        </row>
        <row r="19">
          <cell r="L19" t="str">
            <v xml:space="preserve">adhesive (unburnt) </v>
          </cell>
          <cell r="M19" t="str">
            <v>ethylhydroxyethyl cellulose</v>
          </cell>
          <cell r="N19">
            <v>3.15</v>
          </cell>
          <cell r="O19" t="str">
            <v>Adhesive</v>
          </cell>
          <cell r="P19" t="str">
            <v>9004-58-4</v>
          </cell>
          <cell r="Q19" t="str">
            <v>no</v>
          </cell>
          <cell r="R19"/>
          <cell r="S19"/>
        </row>
        <row r="20">
          <cell r="L20" t="str">
            <v xml:space="preserve">adhesive (unburnt) </v>
          </cell>
          <cell r="M20" t="str">
            <v>sodium carboxymethylcellulose</v>
          </cell>
          <cell r="N20">
            <v>2.1375000000000002</v>
          </cell>
          <cell r="O20" t="str">
            <v>Adhesive</v>
          </cell>
          <cell r="P20" t="str">
            <v>9004-32-4</v>
          </cell>
          <cell r="Q20" t="str">
            <v>no</v>
          </cell>
          <cell r="R20"/>
          <cell r="S20"/>
        </row>
        <row r="21">
          <cell r="L21" t="str">
            <v xml:space="preserve">adhesive (unburnt) </v>
          </cell>
          <cell r="M21" t="str">
            <v>citric acid</v>
          </cell>
          <cell r="N21">
            <v>0.03</v>
          </cell>
          <cell r="O21" t="str">
            <v>Preservative</v>
          </cell>
          <cell r="P21" t="str">
            <v>5949-29-1</v>
          </cell>
          <cell r="Q21" t="str">
            <v>no</v>
          </cell>
          <cell r="R21"/>
          <cell r="S21"/>
        </row>
        <row r="22">
          <cell r="L22" t="str">
            <v>tobacco (burnt)</v>
          </cell>
          <cell r="M22" t="str">
            <v>water</v>
          </cell>
          <cell r="N22">
            <v>487.20000000000005</v>
          </cell>
          <cell r="O22" t="str">
            <v>Humectant</v>
          </cell>
          <cell r="P22" t="str">
            <v>7732-18-5</v>
          </cell>
          <cell r="Q22" t="str">
            <v>no</v>
          </cell>
          <cell r="R22"/>
          <cell r="S22"/>
        </row>
        <row r="23">
          <cell r="L23" t="str">
            <v xml:space="preserve">adhesive (unburnt) </v>
          </cell>
          <cell r="M23" t="str">
            <v>ethylhydroxyethyl cellulose</v>
          </cell>
          <cell r="N23">
            <v>14.28</v>
          </cell>
          <cell r="O23" t="str">
            <v>Adhesive</v>
          </cell>
          <cell r="P23" t="str">
            <v>9004-58-4</v>
          </cell>
          <cell r="Q23" t="str">
            <v>no</v>
          </cell>
          <cell r="R23"/>
          <cell r="S23"/>
        </row>
        <row r="24">
          <cell r="L24" t="str">
            <v xml:space="preserve">adhesive (unburnt) </v>
          </cell>
          <cell r="M24" t="str">
            <v>sodium carboxymethylcellulose</v>
          </cell>
          <cell r="N24">
            <v>9.69</v>
          </cell>
          <cell r="O24" t="str">
            <v>Adhesive</v>
          </cell>
          <cell r="P24" t="str">
            <v>9004-32-4</v>
          </cell>
          <cell r="Q24" t="str">
            <v>no</v>
          </cell>
          <cell r="R24"/>
          <cell r="S24"/>
        </row>
        <row r="25">
          <cell r="L25" t="str">
            <v xml:space="preserve">adhesive (unburnt) </v>
          </cell>
          <cell r="M25" t="str">
            <v>citric acid</v>
          </cell>
          <cell r="N25">
            <v>0.13599999999999998</v>
          </cell>
          <cell r="O25" t="str">
            <v>Preservative</v>
          </cell>
          <cell r="P25" t="str">
            <v>5949-29-1</v>
          </cell>
          <cell r="Q25" t="str">
            <v>no</v>
          </cell>
          <cell r="R25"/>
          <cell r="S25"/>
        </row>
        <row r="26">
          <cell r="L26" t="str">
            <v xml:space="preserve">tobacco (burnt) </v>
          </cell>
          <cell r="M26" t="str">
            <v>Water</v>
          </cell>
          <cell r="N26">
            <v>105.00000000000001</v>
          </cell>
          <cell r="O26" t="str">
            <v>Humectant</v>
          </cell>
          <cell r="P26" t="str">
            <v>7732-18-5</v>
          </cell>
          <cell r="Q26" t="str">
            <v>no</v>
          </cell>
          <cell r="R26"/>
          <cell r="S26"/>
        </row>
        <row r="27">
          <cell r="L27" t="str">
            <v xml:space="preserve">tobacco (burnt) </v>
          </cell>
          <cell r="M27" t="str">
            <v>Unbleached Cellulose</v>
          </cell>
          <cell r="N27">
            <v>8.5733999999999995</v>
          </cell>
          <cell r="O27" t="str">
            <v>Fibre</v>
          </cell>
          <cell r="P27" t="str">
            <v>9004-34-6</v>
          </cell>
          <cell r="Q27" t="str">
            <v>no</v>
          </cell>
          <cell r="R27"/>
          <cell r="S27"/>
        </row>
        <row r="28">
          <cell r="L28" t="str">
            <v xml:space="preserve">tobacco (burnt) </v>
          </cell>
          <cell r="M28" t="str">
            <v>Aluminum silicate</v>
          </cell>
          <cell r="N28">
            <v>9.7057000000000002</v>
          </cell>
          <cell r="O28" t="str">
            <v>Filler</v>
          </cell>
          <cell r="P28" t="str">
            <v>1332-58-7</v>
          </cell>
          <cell r="Q28" t="str">
            <v>no</v>
          </cell>
          <cell r="R28"/>
          <cell r="S28"/>
        </row>
        <row r="29">
          <cell r="L29" t="str">
            <v xml:space="preserve">tobacco (burnt) </v>
          </cell>
          <cell r="M29" t="str">
            <v>Triethylene glycol</v>
          </cell>
          <cell r="N29">
            <v>0.48530000000000001</v>
          </cell>
          <cell r="O29" t="str">
            <v>Humectant</v>
          </cell>
          <cell r="P29" t="str">
            <v>112-27-6</v>
          </cell>
          <cell r="Q29" t="str">
            <v>no</v>
          </cell>
          <cell r="R29"/>
          <cell r="S29"/>
        </row>
        <row r="30">
          <cell r="L30" t="str">
            <v xml:space="preserve">tobacco (burnt) </v>
          </cell>
          <cell r="M30" t="str">
            <v>Humic acid</v>
          </cell>
          <cell r="N30">
            <v>0.56620000000000004</v>
          </cell>
          <cell r="O30" t="str">
            <v>Color</v>
          </cell>
          <cell r="P30"/>
          <cell r="Q30" t="str">
            <v>no</v>
          </cell>
          <cell r="R30"/>
          <cell r="S30"/>
        </row>
        <row r="31">
          <cell r="L31" t="str">
            <v xml:space="preserve">tobacco (burnt) </v>
          </cell>
          <cell r="M31" t="str">
            <v>Sorbitol</v>
          </cell>
          <cell r="N31">
            <v>0.52310000000000001</v>
          </cell>
          <cell r="O31" t="str">
            <v>Humectant</v>
          </cell>
          <cell r="P31" t="str">
            <v>50-70-4</v>
          </cell>
          <cell r="Q31" t="str">
            <v>no</v>
          </cell>
          <cell r="R31"/>
          <cell r="S31"/>
        </row>
        <row r="32">
          <cell r="L32" t="str">
            <v xml:space="preserve">tobacco (burnt) </v>
          </cell>
          <cell r="M32" t="str">
            <v>Potassium sorbate (2,4-Hexadienoic acid,  potassium salt)</v>
          </cell>
          <cell r="N32">
            <v>0.1744</v>
          </cell>
          <cell r="O32" t="str">
            <v>Preservative</v>
          </cell>
          <cell r="P32" t="str">
            <v>590-00-1</v>
          </cell>
          <cell r="Q32" t="str">
            <v>no</v>
          </cell>
          <cell r="R32"/>
          <cell r="S32"/>
        </row>
        <row r="33">
          <cell r="L33" t="str">
            <v xml:space="preserve">tobacco (burnt) </v>
          </cell>
          <cell r="M33" t="str">
            <v>Tartaric acid (2,3-Dihydroxybutanedioic acid)</v>
          </cell>
          <cell r="N33">
            <v>0.26150000000000001</v>
          </cell>
          <cell r="O33" t="str">
            <v>Combustion Modifier</v>
          </cell>
          <cell r="P33" t="str">
            <v>133-37-9</v>
          </cell>
          <cell r="Q33" t="str">
            <v>no</v>
          </cell>
          <cell r="R33"/>
          <cell r="S33"/>
        </row>
        <row r="34">
          <cell r="L34" t="str">
            <v xml:space="preserve">adhesive (burnt) </v>
          </cell>
          <cell r="M34" t="str">
            <v>ethylene vinyl acetate copolymer</v>
          </cell>
          <cell r="N34">
            <v>9.4</v>
          </cell>
          <cell r="O34"/>
          <cell r="P34" t="str">
            <v>24937-78-8</v>
          </cell>
          <cell r="Q34" t="str">
            <v>no</v>
          </cell>
          <cell r="R34"/>
          <cell r="S34"/>
        </row>
        <row r="35">
          <cell r="L35" t="str">
            <v xml:space="preserve">adhesive (burnt) </v>
          </cell>
          <cell r="M35" t="str">
            <v>purified sodium carboxymethylcellulose</v>
          </cell>
          <cell r="N35">
            <v>3.9611420793362715</v>
          </cell>
          <cell r="O35"/>
          <cell r="P35" t="str">
            <v>9004-32-4</v>
          </cell>
          <cell r="Q35" t="str">
            <v>no</v>
          </cell>
          <cell r="R35"/>
          <cell r="S35"/>
        </row>
        <row r="36">
          <cell r="L36" t="str">
            <v xml:space="preserve">adhesive (burnt) </v>
          </cell>
          <cell r="M36" t="str">
            <v>polyvinyl alcohol partly hydrolysed</v>
          </cell>
          <cell r="N36">
            <v>0.3</v>
          </cell>
          <cell r="O36"/>
          <cell r="P36" t="str">
            <v>25213-24-5</v>
          </cell>
          <cell r="Q36" t="str">
            <v>no</v>
          </cell>
          <cell r="R36"/>
          <cell r="S36"/>
        </row>
        <row r="37">
          <cell r="L37" t="str">
            <v xml:space="preserve">adhesive (unburnt) </v>
          </cell>
          <cell r="M37" t="str">
            <v>caramel 626 (E150a)</v>
          </cell>
          <cell r="N37">
            <v>0.13731959208365743</v>
          </cell>
          <cell r="O37" t="str">
            <v>Color</v>
          </cell>
          <cell r="P37" t="str">
            <v>8028-89-5</v>
          </cell>
          <cell r="Q37" t="str">
            <v>no</v>
          </cell>
          <cell r="R37"/>
          <cell r="S37"/>
        </row>
        <row r="38">
          <cell r="L38" t="str">
            <v xml:space="preserve">adhesive (burnt) </v>
          </cell>
          <cell r="M38" t="str">
            <v>potassium sorbate</v>
          </cell>
          <cell r="N38">
            <v>0.1</v>
          </cell>
          <cell r="O38"/>
          <cell r="P38" t="str">
            <v>024634-61-5</v>
          </cell>
          <cell r="Q38" t="str">
            <v>no</v>
          </cell>
          <cell r="R38"/>
          <cell r="S38"/>
        </row>
        <row r="39">
          <cell r="L39" t="str">
            <v xml:space="preserve">tobacco (burnt) </v>
          </cell>
          <cell r="M39" t="str">
            <v>Water</v>
          </cell>
          <cell r="N39">
            <v>127.87</v>
          </cell>
          <cell r="O39" t="str">
            <v>Humectant</v>
          </cell>
          <cell r="P39" t="str">
            <v>7732-18-5</v>
          </cell>
          <cell r="Q39" t="str">
            <v>no</v>
          </cell>
          <cell r="R39"/>
          <cell r="S39"/>
        </row>
        <row r="40">
          <cell r="L40" t="str">
            <v xml:space="preserve">tobacco (burnt) </v>
          </cell>
          <cell r="M40" t="str">
            <v>Invertsirup</v>
          </cell>
          <cell r="N40">
            <v>37.502220238030304</v>
          </cell>
          <cell r="O40" t="str">
            <v>Flavour</v>
          </cell>
          <cell r="P40" t="str">
            <v>8013-17-0</v>
          </cell>
          <cell r="Q40" t="str">
            <v>no</v>
          </cell>
          <cell r="R40"/>
          <cell r="S40"/>
        </row>
        <row r="41">
          <cell r="L41" t="str">
            <v xml:space="preserve">adhesive (burnt) </v>
          </cell>
          <cell r="M41" t="str">
            <v>ethylene vinyl acetate copolymer</v>
          </cell>
          <cell r="N41">
            <v>9.4</v>
          </cell>
          <cell r="O41"/>
          <cell r="P41" t="str">
            <v>24937-78-8</v>
          </cell>
          <cell r="Q41" t="str">
            <v>no</v>
          </cell>
          <cell r="R41"/>
          <cell r="S41"/>
        </row>
        <row r="42">
          <cell r="L42" t="str">
            <v xml:space="preserve">tobacco (burnt) </v>
          </cell>
          <cell r="M42" t="str">
            <v>1,2-Propylenglycol</v>
          </cell>
          <cell r="N42">
            <v>5.6542757367520693</v>
          </cell>
          <cell r="O42" t="str">
            <v>Humectant</v>
          </cell>
          <cell r="P42" t="str">
            <v>57-55-6</v>
          </cell>
          <cell r="Q42" t="str">
            <v>no</v>
          </cell>
          <cell r="R42"/>
          <cell r="S42"/>
        </row>
        <row r="43">
          <cell r="L43" t="str">
            <v xml:space="preserve">adhesive (burnt) </v>
          </cell>
          <cell r="M43" t="str">
            <v>saccharine</v>
          </cell>
          <cell r="N43">
            <v>3.5776823639476945</v>
          </cell>
          <cell r="O43" t="str">
            <v>Flavour</v>
          </cell>
          <cell r="P43"/>
          <cell r="Q43" t="str">
            <v>no</v>
          </cell>
          <cell r="R43"/>
          <cell r="S43"/>
        </row>
        <row r="44">
          <cell r="L44" t="str">
            <v xml:space="preserve">adhesive (unburnt) </v>
          </cell>
          <cell r="M44" t="str">
            <v>ethylhydroxyethyl cellulose</v>
          </cell>
          <cell r="N44">
            <v>2.4333754806811871</v>
          </cell>
          <cell r="O44"/>
          <cell r="P44" t="str">
            <v>9004-58-4</v>
          </cell>
          <cell r="Q44" t="str">
            <v>no</v>
          </cell>
          <cell r="R44"/>
          <cell r="S44"/>
        </row>
        <row r="45">
          <cell r="L45" t="str">
            <v xml:space="preserve">adhesive (burnt) </v>
          </cell>
          <cell r="M45" t="str">
            <v>sodium carboxymethylcellulose</v>
          </cell>
          <cell r="N45">
            <v>1.3235356722118641</v>
          </cell>
          <cell r="O45"/>
          <cell r="P45" t="str">
            <v>9004-32-4</v>
          </cell>
          <cell r="Q45" t="str">
            <v>no</v>
          </cell>
          <cell r="R45"/>
          <cell r="S45"/>
        </row>
        <row r="46">
          <cell r="L46" t="str">
            <v xml:space="preserve">tobacco (burnt) </v>
          </cell>
          <cell r="M46" t="str">
            <v>Vanillin</v>
          </cell>
          <cell r="N46">
            <v>0.94868042471167036</v>
          </cell>
          <cell r="O46" t="str">
            <v>Flavour</v>
          </cell>
          <cell r="P46" t="str">
            <v>121-33-5</v>
          </cell>
          <cell r="Q46" t="str">
            <v>no</v>
          </cell>
          <cell r="R46"/>
          <cell r="S46"/>
        </row>
        <row r="47">
          <cell r="L47" t="str">
            <v xml:space="preserve">tobacco (burnt) </v>
          </cell>
          <cell r="M47" t="str">
            <v>Ethyl alcohol</v>
          </cell>
          <cell r="N47">
            <v>0.77320195375139789</v>
          </cell>
          <cell r="O47" t="str">
            <v>Solvent</v>
          </cell>
          <cell r="P47" t="str">
            <v>64-17-5</v>
          </cell>
          <cell r="Q47" t="str">
            <v>no</v>
          </cell>
          <cell r="R47"/>
          <cell r="S47"/>
        </row>
        <row r="48">
          <cell r="L48" t="str">
            <v xml:space="preserve">tobacco (burnt) </v>
          </cell>
          <cell r="M48" t="str">
            <v>Sodium Benzoate</v>
          </cell>
          <cell r="N48">
            <v>0.71531734882018871</v>
          </cell>
          <cell r="O48" t="str">
            <v>Preservative</v>
          </cell>
          <cell r="P48" t="str">
            <v>532-32-1</v>
          </cell>
          <cell r="Q48" t="str">
            <v>no</v>
          </cell>
          <cell r="R48"/>
          <cell r="S48"/>
        </row>
        <row r="49">
          <cell r="L49" t="str">
            <v xml:space="preserve">tobacco (burnt) </v>
          </cell>
          <cell r="M49" t="str">
            <v>BV Vanilla Flavour</v>
          </cell>
          <cell r="N49">
            <v>0.58864222288174628</v>
          </cell>
          <cell r="O49" t="str">
            <v>Flavour</v>
          </cell>
          <cell r="P49"/>
          <cell r="Q49" t="str">
            <v>no</v>
          </cell>
          <cell r="R49"/>
          <cell r="S49"/>
        </row>
        <row r="50">
          <cell r="L50" t="str">
            <v xml:space="preserve">tobacco (burnt) </v>
          </cell>
          <cell r="M50" t="str">
            <v>Potassium nitrate</v>
          </cell>
          <cell r="N50">
            <v>0.27940443451667196</v>
          </cell>
          <cell r="O50" t="str">
            <v>Flavour</v>
          </cell>
          <cell r="P50" t="str">
            <v>7757-79-1</v>
          </cell>
          <cell r="Q50" t="str">
            <v>no</v>
          </cell>
          <cell r="R50"/>
          <cell r="S50"/>
        </row>
        <row r="51">
          <cell r="L51" t="str">
            <v xml:space="preserve">tobacco (burnt) </v>
          </cell>
          <cell r="M51" t="str">
            <v>Magnesium formiate</v>
          </cell>
          <cell r="N51">
            <v>0.27940443451667196</v>
          </cell>
          <cell r="O51" t="str">
            <v>Flavour</v>
          </cell>
          <cell r="P51" t="str">
            <v>557-39-1</v>
          </cell>
          <cell r="Q51" t="str">
            <v>no</v>
          </cell>
          <cell r="R51"/>
          <cell r="S51"/>
        </row>
        <row r="52">
          <cell r="L52" t="str">
            <v xml:space="preserve">tobacco (burnt) </v>
          </cell>
          <cell r="M52" t="str">
            <v>Calcium formiate</v>
          </cell>
          <cell r="N52">
            <v>0.27937403773709629</v>
          </cell>
          <cell r="O52" t="str">
            <v>Flavour</v>
          </cell>
          <cell r="P52" t="str">
            <v>544-17-2</v>
          </cell>
          <cell r="Q52" t="str">
            <v>no</v>
          </cell>
          <cell r="R52"/>
          <cell r="S52"/>
        </row>
        <row r="53">
          <cell r="L53" t="str">
            <v xml:space="preserve">tobacco (burnt) </v>
          </cell>
          <cell r="M53" t="str">
            <v>Vanille Auszug in 1,2-Propylenglycol</v>
          </cell>
          <cell r="N53">
            <v>0.21133792616935121</v>
          </cell>
          <cell r="O53" t="str">
            <v>Flavour</v>
          </cell>
          <cell r="P53" t="str">
            <v>8024-06-4</v>
          </cell>
          <cell r="Q53" t="str">
            <v>no</v>
          </cell>
          <cell r="R53"/>
          <cell r="S53"/>
        </row>
        <row r="54">
          <cell r="L54" t="str">
            <v xml:space="preserve">tobacco (burnt) </v>
          </cell>
          <cell r="M54" t="str">
            <v>Heliotropine</v>
          </cell>
          <cell r="N54">
            <v>0.16480685981891796</v>
          </cell>
          <cell r="O54" t="str">
            <v>Flavour</v>
          </cell>
          <cell r="P54" t="str">
            <v>120-57-0</v>
          </cell>
          <cell r="Q54" t="str">
            <v>no</v>
          </cell>
          <cell r="R54"/>
          <cell r="S54"/>
        </row>
        <row r="55">
          <cell r="L55" t="str">
            <v xml:space="preserve">tobacco (burnt) </v>
          </cell>
          <cell r="M55" t="str">
            <v>Benzylalcohol</v>
          </cell>
          <cell r="N55">
            <v>0.10892856473381182</v>
          </cell>
          <cell r="O55" t="str">
            <v>Solvent</v>
          </cell>
          <cell r="P55" t="str">
            <v>100-51-6</v>
          </cell>
          <cell r="Q55" t="str">
            <v>no</v>
          </cell>
          <cell r="R55"/>
          <cell r="S55"/>
        </row>
        <row r="56">
          <cell r="L56" t="str">
            <v xml:space="preserve">tobacco (burnt) </v>
          </cell>
          <cell r="M56" t="str">
            <v>Licorice root, extract (Lakritze, Block)</v>
          </cell>
          <cell r="N56">
            <v>8.9110518488764903E-2</v>
          </cell>
          <cell r="O56" t="str">
            <v>Flavour</v>
          </cell>
          <cell r="P56" t="str">
            <v>8008-94-4/68916-91-6</v>
          </cell>
          <cell r="Q56" t="str">
            <v>no</v>
          </cell>
          <cell r="R56"/>
          <cell r="S56"/>
        </row>
        <row r="57">
          <cell r="L57" t="str">
            <v xml:space="preserve">tobacco (burnt) </v>
          </cell>
          <cell r="M57" t="str">
            <v>Triacetin</v>
          </cell>
          <cell r="N57">
            <v>8.6939640115970301E-2</v>
          </cell>
          <cell r="O57" t="str">
            <v>Solvent</v>
          </cell>
          <cell r="P57" t="str">
            <v>102-76-1</v>
          </cell>
          <cell r="Q57" t="str">
            <v>no</v>
          </cell>
          <cell r="R57"/>
          <cell r="S57"/>
        </row>
        <row r="58">
          <cell r="L58" t="str">
            <v xml:space="preserve">tobacco (burnt) </v>
          </cell>
          <cell r="M58" t="str">
            <v>Citric acid E330</v>
          </cell>
          <cell r="N58">
            <v>8.2992419387116365E-2</v>
          </cell>
          <cell r="O58" t="str">
            <v>Combustion Modifier</v>
          </cell>
          <cell r="P58" t="str">
            <v>77-92-9</v>
          </cell>
          <cell r="Q58" t="str">
            <v>no</v>
          </cell>
          <cell r="R58"/>
          <cell r="S58"/>
        </row>
        <row r="59">
          <cell r="L59" t="str">
            <v xml:space="preserve">tobacco (burnt) </v>
          </cell>
          <cell r="M59" t="str">
            <v>Perubalsam (Myroxylon Pereirae Klotz.)</v>
          </cell>
          <cell r="N59">
            <v>7.572272461140156E-2</v>
          </cell>
          <cell r="O59" t="str">
            <v>Flavour</v>
          </cell>
          <cell r="P59" t="str">
            <v>8007-00-9</v>
          </cell>
          <cell r="Q59" t="str">
            <v>no</v>
          </cell>
          <cell r="R59"/>
          <cell r="S59"/>
        </row>
        <row r="60">
          <cell r="L60" t="str">
            <v xml:space="preserve">adhesive (burnt) </v>
          </cell>
          <cell r="M60" t="str">
            <v>citric acid</v>
          </cell>
          <cell r="N60">
            <v>5.5147319675494334E-2</v>
          </cell>
          <cell r="O60" t="str">
            <v>Preservative</v>
          </cell>
          <cell r="P60"/>
          <cell r="Q60" t="str">
            <v>no</v>
          </cell>
          <cell r="R60"/>
          <cell r="S60"/>
        </row>
        <row r="61">
          <cell r="L61" t="str">
            <v xml:space="preserve">tobacco (burnt) </v>
          </cell>
          <cell r="M61" t="str">
            <v>beta-Ionone</v>
          </cell>
          <cell r="N61">
            <v>3.5885173202682537E-2</v>
          </cell>
          <cell r="O61" t="str">
            <v>Flavour</v>
          </cell>
          <cell r="P61" t="str">
            <v>14901-07-6</v>
          </cell>
          <cell r="Q61" t="str">
            <v>no</v>
          </cell>
          <cell r="R61"/>
          <cell r="S61"/>
        </row>
        <row r="62">
          <cell r="L62" t="str">
            <v xml:space="preserve">tobacco (burnt) </v>
          </cell>
          <cell r="M62" t="str">
            <v>para-Methoxybenzaldehyde</v>
          </cell>
          <cell r="N62">
            <v>3.4365190045414926E-2</v>
          </cell>
          <cell r="O62" t="str">
            <v>Flavour</v>
          </cell>
          <cell r="P62" t="str">
            <v>123-11-5</v>
          </cell>
          <cell r="Q62" t="str">
            <v>no</v>
          </cell>
          <cell r="R62"/>
          <cell r="S62"/>
        </row>
        <row r="63">
          <cell r="L63" t="str">
            <v xml:space="preserve">tobacco (burnt) </v>
          </cell>
          <cell r="M63" t="str">
            <v>Benzoin Gum Siam (Styrax Tonkinenis)</v>
          </cell>
          <cell r="N63">
            <v>3.3244123000127537E-2</v>
          </cell>
          <cell r="O63" t="str">
            <v>Flavour</v>
          </cell>
          <cell r="P63" t="str">
            <v>9000-05-9</v>
          </cell>
          <cell r="Q63" t="str">
            <v>no</v>
          </cell>
          <cell r="R63"/>
          <cell r="S63"/>
        </row>
        <row r="64">
          <cell r="L64" t="str">
            <v xml:space="preserve">tobacco (burnt) </v>
          </cell>
          <cell r="M64" t="str">
            <v>3- Methylcycloentane-1,2-dione</v>
          </cell>
          <cell r="N64">
            <v>2.7157021499487465E-2</v>
          </cell>
          <cell r="O64" t="str">
            <v>Flavour</v>
          </cell>
          <cell r="P64" t="str">
            <v>765-70-8/80-71-7</v>
          </cell>
          <cell r="Q64" t="str">
            <v>no</v>
          </cell>
          <cell r="R64"/>
          <cell r="S64"/>
        </row>
        <row r="65">
          <cell r="L65" t="str">
            <v xml:space="preserve">tobacco (burnt) </v>
          </cell>
          <cell r="M65" t="str">
            <v>Benzaldehyde</v>
          </cell>
          <cell r="N65">
            <v>2.0990494802059608E-2</v>
          </cell>
          <cell r="O65" t="str">
            <v>Flavour</v>
          </cell>
          <cell r="P65" t="str">
            <v>100-52-7</v>
          </cell>
          <cell r="Q65" t="str">
            <v>no</v>
          </cell>
          <cell r="R65"/>
          <cell r="S65"/>
        </row>
        <row r="66">
          <cell r="L66" t="str">
            <v xml:space="preserve">tobacco (burnt) </v>
          </cell>
          <cell r="M66" t="str">
            <v>Cocoa extract</v>
          </cell>
          <cell r="N66">
            <v>2.0861842892270759E-2</v>
          </cell>
          <cell r="O66" t="str">
            <v>Flavour</v>
          </cell>
          <cell r="P66" t="str">
            <v>84649-99-3</v>
          </cell>
          <cell r="Q66" t="str">
            <v>no</v>
          </cell>
          <cell r="R66"/>
          <cell r="S66"/>
        </row>
        <row r="67">
          <cell r="L67" t="str">
            <v xml:space="preserve">tobacco (burnt) </v>
          </cell>
          <cell r="M67" t="str">
            <v>Glycerine 86,5% Pharm.Grade (2,325)</v>
          </cell>
          <cell r="N67">
            <v>1.815844939069116E-2</v>
          </cell>
          <cell r="O67" t="str">
            <v>Humectant</v>
          </cell>
          <cell r="P67" t="str">
            <v>56-81-5</v>
          </cell>
          <cell r="Q67" t="str">
            <v>no</v>
          </cell>
          <cell r="R67"/>
          <cell r="S67"/>
        </row>
        <row r="68">
          <cell r="L68" t="str">
            <v xml:space="preserve">tobacco (burnt) </v>
          </cell>
          <cell r="M68" t="str">
            <v>Phenylacetic acid</v>
          </cell>
          <cell r="N68">
            <v>1.8008194990600749E-2</v>
          </cell>
          <cell r="O68" t="str">
            <v>Flavour</v>
          </cell>
          <cell r="P68" t="str">
            <v>103-82-2</v>
          </cell>
          <cell r="Q68" t="str">
            <v>no</v>
          </cell>
          <cell r="R68"/>
          <cell r="S68"/>
        </row>
        <row r="69">
          <cell r="L69" t="str">
            <v xml:space="preserve">tobacco (burnt) </v>
          </cell>
          <cell r="M69" t="str">
            <v>3,4-Hexandion</v>
          </cell>
          <cell r="N69">
            <v>1.7366875184766081E-2</v>
          </cell>
          <cell r="O69" t="str">
            <v>Flavour</v>
          </cell>
          <cell r="P69" t="str">
            <v>4437-51-8</v>
          </cell>
          <cell r="Q69" t="str">
            <v>no</v>
          </cell>
          <cell r="R69"/>
          <cell r="S69"/>
        </row>
        <row r="70">
          <cell r="L70" t="str">
            <v xml:space="preserve">tobacco (burnt) </v>
          </cell>
          <cell r="M70" t="str">
            <v>Potassium acetate</v>
          </cell>
          <cell r="N70">
            <v>1.7366875184766081E-2</v>
          </cell>
          <cell r="O70" t="str">
            <v>Flavour</v>
          </cell>
          <cell r="P70" t="str">
            <v>127-08-2</v>
          </cell>
          <cell r="Q70" t="str">
            <v>no</v>
          </cell>
          <cell r="R70"/>
          <cell r="S70"/>
        </row>
        <row r="71">
          <cell r="L71" t="str">
            <v xml:space="preserve">tobacco (burnt) </v>
          </cell>
          <cell r="M71" t="str">
            <v>Ethyl butyrate</v>
          </cell>
          <cell r="N71">
            <v>1.7004534481919409E-2</v>
          </cell>
          <cell r="O71" t="str">
            <v>Flavour</v>
          </cell>
          <cell r="P71" t="str">
            <v>105-54-4</v>
          </cell>
          <cell r="Q71" t="str">
            <v>no</v>
          </cell>
          <cell r="R71"/>
          <cell r="S71"/>
        </row>
        <row r="72">
          <cell r="L72" t="str">
            <v xml:space="preserve">tobacco (burnt) </v>
          </cell>
          <cell r="M72" t="str">
            <v>Acetylmethylcarbinol nat.</v>
          </cell>
          <cell r="N72">
            <v>1.5444005116103426E-2</v>
          </cell>
          <cell r="O72" t="str">
            <v>Flavour</v>
          </cell>
          <cell r="P72" t="str">
            <v>513-86-0</v>
          </cell>
          <cell r="Q72" t="str">
            <v>no</v>
          </cell>
          <cell r="R72"/>
          <cell r="S72"/>
        </row>
        <row r="73">
          <cell r="L73" t="str">
            <v xml:space="preserve">tobacco (burnt) </v>
          </cell>
          <cell r="M73" t="str">
            <v>Methyl-3-phenylpropenoate</v>
          </cell>
          <cell r="N73">
            <v>1.5444005116103426E-2</v>
          </cell>
          <cell r="O73" t="str">
            <v>Flavour</v>
          </cell>
          <cell r="P73" t="str">
            <v>103-26-4</v>
          </cell>
          <cell r="Q73" t="str">
            <v>no</v>
          </cell>
          <cell r="R73"/>
          <cell r="S73"/>
        </row>
        <row r="74">
          <cell r="L74" t="str">
            <v xml:space="preserve">tobacco (burnt) </v>
          </cell>
          <cell r="M74" t="str">
            <v>Fructose cristal.</v>
          </cell>
          <cell r="N74">
            <v>1.4166269449280393E-2</v>
          </cell>
          <cell r="O74" t="str">
            <v>Flavour</v>
          </cell>
          <cell r="P74" t="str">
            <v>57-48-7</v>
          </cell>
          <cell r="Q74" t="str">
            <v>no</v>
          </cell>
          <cell r="R74"/>
          <cell r="S74"/>
        </row>
        <row r="75">
          <cell r="L75" t="str">
            <v xml:space="preserve">tobacco (burnt) </v>
          </cell>
          <cell r="M75" t="str">
            <v>Fig juice Concentrate (Ficus Carica)</v>
          </cell>
          <cell r="N75">
            <v>1.4166269449280393E-2</v>
          </cell>
          <cell r="O75" t="str">
            <v>Flavour</v>
          </cell>
          <cell r="P75" t="str">
            <v>90028-74-3</v>
          </cell>
          <cell r="Q75" t="str">
            <v>no</v>
          </cell>
          <cell r="R75"/>
          <cell r="S75"/>
        </row>
        <row r="76">
          <cell r="L76" t="str">
            <v xml:space="preserve">tobacco (burnt) </v>
          </cell>
          <cell r="M76" t="str">
            <v>Benzylacetate</v>
          </cell>
          <cell r="N76">
            <v>1.3141006450297489E-2</v>
          </cell>
          <cell r="O76" t="str">
            <v>Flavour</v>
          </cell>
          <cell r="P76" t="str">
            <v>140-11-4</v>
          </cell>
          <cell r="Q76" t="str">
            <v>no</v>
          </cell>
          <cell r="R76"/>
          <cell r="S76"/>
        </row>
        <row r="77">
          <cell r="L77" t="str">
            <v xml:space="preserve">tobacco (burnt) </v>
          </cell>
          <cell r="M77" t="str">
            <v>Butyl acetate</v>
          </cell>
          <cell r="N77">
            <v>1.3141006450297489E-2</v>
          </cell>
          <cell r="O77" t="str">
            <v>Flavour</v>
          </cell>
          <cell r="P77" t="str">
            <v>123-86-4</v>
          </cell>
          <cell r="Q77" t="str">
            <v>no</v>
          </cell>
          <cell r="R77"/>
          <cell r="S77"/>
        </row>
        <row r="78">
          <cell r="L78" t="str">
            <v xml:space="preserve">tobacco (burnt) </v>
          </cell>
          <cell r="M78" t="str">
            <v>4-Hydroxy-2,5-Dimethyl-3(2H) -furanone</v>
          </cell>
          <cell r="N78">
            <v>1.3141006450297489E-2</v>
          </cell>
          <cell r="O78" t="str">
            <v>Flavour</v>
          </cell>
          <cell r="P78" t="str">
            <v>3658-77-3</v>
          </cell>
          <cell r="Q78" t="str">
            <v>no</v>
          </cell>
          <cell r="R78"/>
          <cell r="S78"/>
        </row>
        <row r="79">
          <cell r="L79" t="str">
            <v xml:space="preserve">tobacco (burnt) </v>
          </cell>
          <cell r="M79" t="str">
            <v>Anisylalcohol</v>
          </cell>
          <cell r="N79">
            <v>1.3012354540508638E-2</v>
          </cell>
          <cell r="O79" t="str">
            <v>Flavour</v>
          </cell>
          <cell r="P79" t="str">
            <v>105-13-5</v>
          </cell>
          <cell r="Q79" t="str">
            <v>no</v>
          </cell>
          <cell r="R79"/>
          <cell r="S79"/>
        </row>
        <row r="80">
          <cell r="L80" t="str">
            <v xml:space="preserve">tobacco (burnt) </v>
          </cell>
          <cell r="M80" t="str">
            <v>Ethyl laurate</v>
          </cell>
          <cell r="N80">
            <v>1.1841668293172892E-2</v>
          </cell>
          <cell r="O80" t="str">
            <v>Flavour</v>
          </cell>
          <cell r="P80" t="str">
            <v>106-33-2</v>
          </cell>
          <cell r="Q80" t="str">
            <v>no</v>
          </cell>
          <cell r="R80"/>
          <cell r="S80"/>
        </row>
        <row r="81">
          <cell r="L81" t="str">
            <v xml:space="preserve">tobacco (burnt) </v>
          </cell>
          <cell r="M81" t="str">
            <v>n-Butyl phenyl acetate</v>
          </cell>
          <cell r="N81">
            <v>1.1841668293172892E-2</v>
          </cell>
          <cell r="O81" t="str">
            <v>Flavour</v>
          </cell>
          <cell r="P81" t="str">
            <v>122-43-0</v>
          </cell>
          <cell r="Q81" t="str">
            <v>no</v>
          </cell>
          <cell r="R81"/>
          <cell r="S81"/>
        </row>
        <row r="82">
          <cell r="L82" t="str">
            <v xml:space="preserve">tobacco (burnt) </v>
          </cell>
          <cell r="M82" t="str">
            <v>3- Methylbutyraldehyde</v>
          </cell>
          <cell r="N82">
            <v>1.1713016383384039E-2</v>
          </cell>
          <cell r="O82" t="str">
            <v>Flavour</v>
          </cell>
          <cell r="P82" t="str">
            <v>590-86-3</v>
          </cell>
          <cell r="Q82" t="str">
            <v>no</v>
          </cell>
          <cell r="R82"/>
          <cell r="S82"/>
        </row>
        <row r="83">
          <cell r="L83" t="str">
            <v xml:space="preserve">tobacco (burnt) </v>
          </cell>
          <cell r="M83" t="str">
            <v>3-Phenyl-1-propanol</v>
          </cell>
          <cell r="N83">
            <v>1.1451825174692653E-2</v>
          </cell>
          <cell r="O83" t="str">
            <v>Flavour</v>
          </cell>
          <cell r="P83" t="str">
            <v>122-97-4</v>
          </cell>
          <cell r="Q83" t="str">
            <v>no</v>
          </cell>
          <cell r="R83"/>
          <cell r="S83"/>
        </row>
        <row r="84">
          <cell r="L84" t="str">
            <v xml:space="preserve">tobacco (burnt) </v>
          </cell>
          <cell r="M84" t="str">
            <v>Furfuryl aldehyde</v>
          </cell>
          <cell r="N84">
            <v>1.0158706638838628E-2</v>
          </cell>
          <cell r="O84" t="str">
            <v>Flavour</v>
          </cell>
          <cell r="P84" t="str">
            <v>98-01-1</v>
          </cell>
          <cell r="Q84" t="str">
            <v>no</v>
          </cell>
          <cell r="R84"/>
          <cell r="S84"/>
        </row>
        <row r="85">
          <cell r="L85" t="str">
            <v xml:space="preserve">tobacco (burnt) </v>
          </cell>
          <cell r="M85" t="str">
            <v>Phenylethyl isobutyrate</v>
          </cell>
          <cell r="N85">
            <v>1.0158706638838628E-2</v>
          </cell>
          <cell r="O85" t="str">
            <v>Flavour</v>
          </cell>
          <cell r="P85" t="str">
            <v>103-48-0</v>
          </cell>
          <cell r="Q85" t="str">
            <v>no</v>
          </cell>
          <cell r="R85"/>
          <cell r="S85"/>
        </row>
        <row r="86">
          <cell r="L86" t="str">
            <v xml:space="preserve">tobacco (burnt) </v>
          </cell>
          <cell r="M86" t="str">
            <v>Eugenol</v>
          </cell>
          <cell r="N86">
            <v>9.1488265088867163E-3</v>
          </cell>
          <cell r="O86" t="str">
            <v>Flavour</v>
          </cell>
          <cell r="P86" t="str">
            <v>97-53-0</v>
          </cell>
          <cell r="Q86" t="str">
            <v>no</v>
          </cell>
          <cell r="R86"/>
          <cell r="S86"/>
        </row>
        <row r="87">
          <cell r="L87" t="str">
            <v xml:space="preserve">tobacco (burnt) </v>
          </cell>
          <cell r="M87" t="str">
            <v>Guajacol</v>
          </cell>
          <cell r="N87">
            <v>9.1488265088867163E-3</v>
          </cell>
          <cell r="O87" t="str">
            <v>Flavour</v>
          </cell>
          <cell r="P87" t="str">
            <v>90-05-1</v>
          </cell>
          <cell r="Q87" t="str">
            <v>no</v>
          </cell>
          <cell r="R87"/>
          <cell r="S87"/>
        </row>
        <row r="88">
          <cell r="L88" t="str">
            <v xml:space="preserve">tobacco (burnt) </v>
          </cell>
          <cell r="M88" t="str">
            <v>1-Octanol</v>
          </cell>
          <cell r="N88">
            <v>9.1488265088867163E-3</v>
          </cell>
          <cell r="O88" t="str">
            <v>Flavour</v>
          </cell>
          <cell r="P88" t="str">
            <v>111-87-5</v>
          </cell>
          <cell r="Q88" t="str">
            <v>no</v>
          </cell>
          <cell r="R88"/>
          <cell r="S88"/>
        </row>
        <row r="89">
          <cell r="L89" t="str">
            <v xml:space="preserve">tobacco (burnt) </v>
          </cell>
          <cell r="M89" t="str">
            <v>Cognacoil</v>
          </cell>
          <cell r="N89">
            <v>9.1488265088867163E-3</v>
          </cell>
          <cell r="O89" t="str">
            <v>Flavour</v>
          </cell>
          <cell r="P89" t="str">
            <v>8016-21-5</v>
          </cell>
          <cell r="Q89" t="str">
            <v>no</v>
          </cell>
          <cell r="R89"/>
          <cell r="S89"/>
        </row>
        <row r="90">
          <cell r="L90" t="str">
            <v xml:space="preserve">tobacco (burnt) </v>
          </cell>
          <cell r="M90" t="str">
            <v>Caprin acid</v>
          </cell>
          <cell r="N90">
            <v>9.1488265088867163E-3</v>
          </cell>
          <cell r="O90" t="str">
            <v>Flavour</v>
          </cell>
          <cell r="P90" t="str">
            <v>334-48-5</v>
          </cell>
          <cell r="Q90" t="str">
            <v>no</v>
          </cell>
          <cell r="R90"/>
          <cell r="S90"/>
        </row>
        <row r="91">
          <cell r="L91" t="str">
            <v xml:space="preserve">tobacco (burnt) </v>
          </cell>
          <cell r="M91" t="str">
            <v>Rum Extrakt</v>
          </cell>
          <cell r="N91">
            <v>9.1488265088867163E-3</v>
          </cell>
          <cell r="O91" t="str">
            <v>Flavour</v>
          </cell>
          <cell r="P91"/>
          <cell r="Q91" t="str">
            <v>no</v>
          </cell>
          <cell r="R91"/>
          <cell r="S91"/>
        </row>
        <row r="92">
          <cell r="L92" t="str">
            <v xml:space="preserve">tobacco (burnt) </v>
          </cell>
          <cell r="M92" t="str">
            <v>Acetaldehyde</v>
          </cell>
          <cell r="N92">
            <v>9.1488265088867163E-3</v>
          </cell>
          <cell r="O92" t="str">
            <v>Flavour</v>
          </cell>
          <cell r="P92" t="str">
            <v>75-07-0</v>
          </cell>
          <cell r="Q92" t="str">
            <v>no</v>
          </cell>
          <cell r="R92"/>
          <cell r="S92"/>
        </row>
        <row r="93">
          <cell r="L93" t="str">
            <v xml:space="preserve">tobacco (burnt) </v>
          </cell>
          <cell r="M93" t="str">
            <v>Anisylacetate</v>
          </cell>
          <cell r="N93">
            <v>9.1488265088867163E-3</v>
          </cell>
          <cell r="O93" t="str">
            <v>Flavour</v>
          </cell>
          <cell r="P93" t="str">
            <v>104-21-2</v>
          </cell>
          <cell r="Q93" t="str">
            <v>no</v>
          </cell>
          <cell r="R93"/>
          <cell r="S93"/>
        </row>
        <row r="94">
          <cell r="L94" t="str">
            <v xml:space="preserve">tobacco (burnt) </v>
          </cell>
          <cell r="M94" t="str">
            <v>Caramel color</v>
          </cell>
          <cell r="N94">
            <v>9.1488265088867163E-3</v>
          </cell>
          <cell r="O94" t="str">
            <v>Flavour</v>
          </cell>
          <cell r="P94" t="str">
            <v>8028-89-5</v>
          </cell>
          <cell r="Q94" t="str">
            <v>no</v>
          </cell>
          <cell r="R94"/>
          <cell r="S94"/>
        </row>
        <row r="95">
          <cell r="L95" t="str">
            <v xml:space="preserve">tobacco (burnt) </v>
          </cell>
          <cell r="M95" t="str">
            <v>Diacetyl nat.</v>
          </cell>
          <cell r="N95">
            <v>9.1488265088867163E-3</v>
          </cell>
          <cell r="O95" t="str">
            <v>Flavour</v>
          </cell>
          <cell r="P95" t="str">
            <v>431-03-8</v>
          </cell>
          <cell r="Q95" t="str">
            <v>no</v>
          </cell>
          <cell r="R95"/>
          <cell r="S95"/>
        </row>
        <row r="96">
          <cell r="L96" t="str">
            <v xml:space="preserve">tobacco (burnt) </v>
          </cell>
          <cell r="M96" t="str">
            <v>Ethyl acetate</v>
          </cell>
          <cell r="N96">
            <v>9.1488265088867163E-3</v>
          </cell>
          <cell r="O96" t="str">
            <v>Flavour</v>
          </cell>
          <cell r="P96" t="str">
            <v>141-78-6</v>
          </cell>
          <cell r="Q96" t="str">
            <v>no</v>
          </cell>
          <cell r="R96"/>
          <cell r="S96"/>
        </row>
        <row r="97">
          <cell r="L97" t="str">
            <v xml:space="preserve">tobacco (burnt) </v>
          </cell>
          <cell r="M97" t="str">
            <v>Acetylpyrrol-2</v>
          </cell>
          <cell r="N97">
            <v>9.1488265088867163E-3</v>
          </cell>
          <cell r="O97" t="str">
            <v>Flavour</v>
          </cell>
          <cell r="P97" t="str">
            <v>1072-83-9</v>
          </cell>
          <cell r="Q97" t="str">
            <v>no</v>
          </cell>
          <cell r="R97"/>
          <cell r="S97"/>
        </row>
        <row r="98">
          <cell r="L98" t="str">
            <v xml:space="preserve">tobacco (burnt) </v>
          </cell>
          <cell r="M98" t="str">
            <v>Ethyl myristate</v>
          </cell>
          <cell r="N98">
            <v>9.1488265088867163E-3</v>
          </cell>
          <cell r="O98" t="str">
            <v>Flavour</v>
          </cell>
          <cell r="P98" t="str">
            <v>124-06-1</v>
          </cell>
          <cell r="Q98" t="str">
            <v>no</v>
          </cell>
          <cell r="R98"/>
          <cell r="S98"/>
        </row>
        <row r="99">
          <cell r="L99" t="str">
            <v xml:space="preserve">tobacco (burnt) </v>
          </cell>
          <cell r="M99" t="str">
            <v>Methylguaiacol-4</v>
          </cell>
          <cell r="N99">
            <v>9.1488265088867163E-3</v>
          </cell>
          <cell r="O99" t="str">
            <v>Flavour</v>
          </cell>
          <cell r="P99" t="str">
            <v>93-51-6</v>
          </cell>
          <cell r="Q99" t="str">
            <v>no</v>
          </cell>
          <cell r="R99"/>
          <cell r="S99"/>
        </row>
        <row r="100">
          <cell r="L100" t="str">
            <v xml:space="preserve">tobacco (burnt) </v>
          </cell>
          <cell r="M100" t="str">
            <v>Methylbutenol-3,2</v>
          </cell>
          <cell r="N100">
            <v>9.1488265088867163E-3</v>
          </cell>
          <cell r="O100" t="str">
            <v>Flavour</v>
          </cell>
          <cell r="P100" t="str">
            <v>556-82-1</v>
          </cell>
          <cell r="Q100" t="str">
            <v>no</v>
          </cell>
          <cell r="R100"/>
          <cell r="S100"/>
        </row>
        <row r="101">
          <cell r="L101" t="str">
            <v xml:space="preserve">tobacco (burnt) </v>
          </cell>
          <cell r="M101" t="str">
            <v>Phenethyl alcohol</v>
          </cell>
          <cell r="N101">
            <v>9.1488265088867163E-3</v>
          </cell>
          <cell r="O101" t="str">
            <v>Flavour</v>
          </cell>
          <cell r="P101" t="str">
            <v>60-12-8</v>
          </cell>
          <cell r="Q101" t="str">
            <v>no</v>
          </cell>
          <cell r="R101"/>
          <cell r="S101"/>
        </row>
        <row r="102">
          <cell r="L102" t="str">
            <v xml:space="preserve">tobacco (burnt) </v>
          </cell>
          <cell r="M102" t="str">
            <v>gamma-Hexalactone</v>
          </cell>
          <cell r="N102">
            <v>9.1488265088867163E-3</v>
          </cell>
          <cell r="O102" t="str">
            <v>Flavour</v>
          </cell>
          <cell r="P102" t="str">
            <v>695-06-7</v>
          </cell>
          <cell r="Q102" t="str">
            <v>no</v>
          </cell>
          <cell r="R102"/>
          <cell r="S102"/>
        </row>
        <row r="103">
          <cell r="L103" t="str">
            <v xml:space="preserve">tobacco (burnt) </v>
          </cell>
          <cell r="M103" t="str">
            <v>Caprylic acid nat.</v>
          </cell>
          <cell r="N103">
            <v>9.1488265088867163E-3</v>
          </cell>
          <cell r="O103" t="str">
            <v>Flavour</v>
          </cell>
          <cell r="P103" t="str">
            <v>124-07-2</v>
          </cell>
          <cell r="Q103" t="str">
            <v>no</v>
          </cell>
          <cell r="R103"/>
          <cell r="S103"/>
        </row>
        <row r="104">
          <cell r="L104" t="str">
            <v xml:space="preserve">tobacco (burnt) </v>
          </cell>
          <cell r="M104" t="str">
            <v>gamma-Heptalactone</v>
          </cell>
          <cell r="N104">
            <v>9.1488265088867163E-3</v>
          </cell>
          <cell r="O104" t="str">
            <v>Flavour</v>
          </cell>
          <cell r="P104" t="str">
            <v>105-21-5</v>
          </cell>
          <cell r="Q104" t="str">
            <v>no</v>
          </cell>
          <cell r="R104"/>
          <cell r="S104"/>
        </row>
        <row r="105">
          <cell r="L105" t="str">
            <v xml:space="preserve">tobacco (burnt) </v>
          </cell>
          <cell r="M105" t="str">
            <v>3- Methyl-2-butenal</v>
          </cell>
          <cell r="N105">
            <v>9.1488265088867163E-3</v>
          </cell>
          <cell r="O105" t="str">
            <v>Flavour</v>
          </cell>
          <cell r="P105" t="str">
            <v>107-86-8</v>
          </cell>
          <cell r="Q105" t="str">
            <v>no</v>
          </cell>
          <cell r="R105"/>
          <cell r="S105"/>
        </row>
        <row r="106">
          <cell r="L106" t="str">
            <v xml:space="preserve">tobacco (burnt) </v>
          </cell>
          <cell r="M106" t="str">
            <v>2-Methoxy-4-Vinylphenol</v>
          </cell>
          <cell r="N106">
            <v>9.1488265088867163E-3</v>
          </cell>
          <cell r="O106" t="str">
            <v>Flavour</v>
          </cell>
          <cell r="P106" t="str">
            <v>7786-61-0</v>
          </cell>
          <cell r="Q106" t="str">
            <v>no</v>
          </cell>
          <cell r="R106"/>
          <cell r="S106"/>
        </row>
        <row r="107">
          <cell r="L107" t="str">
            <v xml:space="preserve">tobacco (burnt) </v>
          </cell>
          <cell r="M107" t="str">
            <v>Vanilla extrakt bourbon</v>
          </cell>
          <cell r="N107">
            <v>9.1488265088867163E-3</v>
          </cell>
          <cell r="O107" t="str">
            <v>Flavour</v>
          </cell>
          <cell r="P107"/>
          <cell r="Q107" t="str">
            <v>no</v>
          </cell>
          <cell r="R107"/>
          <cell r="S107"/>
        </row>
        <row r="108">
          <cell r="L108" t="str">
            <v xml:space="preserve">tobacco (burnt) </v>
          </cell>
          <cell r="M108" t="str">
            <v>gamma- Nonalactone ald. C18</v>
          </cell>
          <cell r="N108">
            <v>9.1488265088867163E-3</v>
          </cell>
          <cell r="O108" t="str">
            <v>Flavour</v>
          </cell>
          <cell r="P108" t="str">
            <v>104-61-0</v>
          </cell>
          <cell r="Q108" t="str">
            <v>no</v>
          </cell>
          <cell r="R108"/>
          <cell r="S108"/>
        </row>
        <row r="109">
          <cell r="L109" t="str">
            <v xml:space="preserve">tobacco (burnt) </v>
          </cell>
          <cell r="M109" t="str">
            <v>Tocopherol dl alpha Vitamin E</v>
          </cell>
          <cell r="N109">
            <v>9.1488265088867163E-3</v>
          </cell>
          <cell r="O109" t="str">
            <v>Flavour</v>
          </cell>
          <cell r="P109" t="str">
            <v>10191-41-0/1406-18-4</v>
          </cell>
          <cell r="Q109" t="str">
            <v>no</v>
          </cell>
          <cell r="R109"/>
          <cell r="S109"/>
        </row>
        <row r="110">
          <cell r="L110" t="str">
            <v xml:space="preserve">tobacco (burnt) </v>
          </cell>
          <cell r="M110" t="str">
            <v>Water</v>
          </cell>
          <cell r="N110">
            <v>201.6</v>
          </cell>
          <cell r="O110" t="str">
            <v>Humectant</v>
          </cell>
          <cell r="P110" t="str">
            <v>7732-18-5</v>
          </cell>
          <cell r="Q110" t="str">
            <v>no</v>
          </cell>
          <cell r="R110"/>
          <cell r="S110"/>
        </row>
        <row r="111">
          <cell r="L111" t="str">
            <v xml:space="preserve">tobacco (burnt) </v>
          </cell>
          <cell r="M111" t="str">
            <v>Cellulose</v>
          </cell>
          <cell r="N111">
            <v>10.6859</v>
          </cell>
          <cell r="O111" t="str">
            <v>Fibre</v>
          </cell>
          <cell r="P111" t="str">
            <v>9004-34-6</v>
          </cell>
          <cell r="Q111" t="str">
            <v>no</v>
          </cell>
          <cell r="R111"/>
          <cell r="S111"/>
        </row>
        <row r="112">
          <cell r="L112" t="str">
            <v xml:space="preserve">tobacco (burnt) </v>
          </cell>
          <cell r="M112" t="str">
            <v>Methylhydroxyethylcellulose</v>
          </cell>
          <cell r="N112">
            <v>9.4838000000000005</v>
          </cell>
          <cell r="O112" t="str">
            <v>Binder</v>
          </cell>
          <cell r="P112" t="str">
            <v>9032-42-2</v>
          </cell>
          <cell r="Q112" t="str">
            <v>no</v>
          </cell>
          <cell r="R112"/>
          <cell r="S112"/>
        </row>
        <row r="113">
          <cell r="L113" t="str">
            <v xml:space="preserve">tobacco (burnt) </v>
          </cell>
          <cell r="M113" t="str">
            <v>Monopropyleneglycol</v>
          </cell>
          <cell r="N113">
            <v>6.6787000000000001</v>
          </cell>
          <cell r="O113" t="str">
            <v>Plasticiser</v>
          </cell>
          <cell r="P113" t="str">
            <v>57-55-6</v>
          </cell>
          <cell r="Q113" t="str">
            <v>no</v>
          </cell>
          <cell r="R113"/>
          <cell r="S113"/>
        </row>
        <row r="114">
          <cell r="L114" t="str">
            <v xml:space="preserve">tobacco (burnt) </v>
          </cell>
          <cell r="M114" t="str">
            <v>Guar gum</v>
          </cell>
          <cell r="N114">
            <v>2.6715</v>
          </cell>
          <cell r="O114" t="str">
            <v>Binder</v>
          </cell>
          <cell r="P114" t="str">
            <v>9000-30-0</v>
          </cell>
          <cell r="Q114" t="str">
            <v>no</v>
          </cell>
          <cell r="R114"/>
          <cell r="S114"/>
        </row>
        <row r="115">
          <cell r="L115" t="str">
            <v xml:space="preserve">tobacco (burnt) </v>
          </cell>
          <cell r="M115" t="str">
            <v>Citric acid</v>
          </cell>
          <cell r="N115">
            <v>2.6715</v>
          </cell>
          <cell r="O115" t="str">
            <v>Preservative</v>
          </cell>
          <cell r="P115" t="str">
            <v>5949-29-1</v>
          </cell>
          <cell r="Q115" t="str">
            <v>no</v>
          </cell>
          <cell r="R115"/>
          <cell r="S115"/>
        </row>
        <row r="116">
          <cell r="L116" t="str">
            <v xml:space="preserve">tobacco (burnt) </v>
          </cell>
          <cell r="M116" t="str">
            <v>Sodium benzate</v>
          </cell>
          <cell r="N116">
            <v>0.4007</v>
          </cell>
          <cell r="O116" t="str">
            <v>Preservative</v>
          </cell>
          <cell r="P116" t="str">
            <v>532-32-1</v>
          </cell>
          <cell r="Q116" t="str">
            <v>no</v>
          </cell>
          <cell r="R116"/>
          <cell r="S116"/>
        </row>
        <row r="117">
          <cell r="L117" t="str">
            <v xml:space="preserve">tobacco (burnt) </v>
          </cell>
          <cell r="M117" t="str">
            <v>TiO2</v>
          </cell>
          <cell r="N117">
            <v>0.4007</v>
          </cell>
          <cell r="O117" t="str">
            <v>Color</v>
          </cell>
          <cell r="P117" t="str">
            <v>1317-70-0</v>
          </cell>
          <cell r="Q117" t="str">
            <v>no</v>
          </cell>
          <cell r="R117"/>
          <cell r="S117"/>
        </row>
        <row r="118">
          <cell r="L118" t="str">
            <v xml:space="preserve">tobacco (burnt) </v>
          </cell>
          <cell r="M118" t="str">
            <v>Glyoxale</v>
          </cell>
          <cell r="N118">
            <v>0.4007</v>
          </cell>
          <cell r="O118" t="str">
            <v>Binder</v>
          </cell>
          <cell r="P118" t="str">
            <v>107-22-2</v>
          </cell>
          <cell r="Q118" t="str">
            <v>no</v>
          </cell>
          <cell r="R118"/>
          <cell r="S118"/>
        </row>
        <row r="119">
          <cell r="L119" t="str">
            <v xml:space="preserve">adhesive (burnt) </v>
          </cell>
          <cell r="M119" t="str">
            <v>ethylene vinyl acetate copolymer</v>
          </cell>
          <cell r="N119">
            <v>10.574999999999999</v>
          </cell>
          <cell r="O119"/>
          <cell r="P119" t="str">
            <v>24937-78-8</v>
          </cell>
          <cell r="Q119" t="str">
            <v>no</v>
          </cell>
          <cell r="R119"/>
          <cell r="S119"/>
        </row>
        <row r="120">
          <cell r="L120" t="str">
            <v xml:space="preserve">adhesive (burnt) </v>
          </cell>
          <cell r="M120" t="str">
            <v>purified sodium carboxymethylcellulose</v>
          </cell>
          <cell r="N120">
            <v>3.9611000000000001</v>
          </cell>
          <cell r="O120"/>
          <cell r="P120" t="str">
            <v>9004-32-4</v>
          </cell>
          <cell r="Q120" t="str">
            <v>no</v>
          </cell>
          <cell r="R120"/>
          <cell r="S120"/>
        </row>
        <row r="121">
          <cell r="L121" t="str">
            <v xml:space="preserve">adhesive (burnt) </v>
          </cell>
          <cell r="M121" t="str">
            <v>polyvinyl alcohol partly hydrolysed</v>
          </cell>
          <cell r="N121">
            <v>0.33750000000000002</v>
          </cell>
          <cell r="O121"/>
          <cell r="P121" t="str">
            <v>25213-24-5</v>
          </cell>
          <cell r="Q121" t="str">
            <v>no</v>
          </cell>
          <cell r="R121"/>
          <cell r="S121"/>
        </row>
        <row r="122">
          <cell r="L122" t="str">
            <v xml:space="preserve">adhesive (unburnt) </v>
          </cell>
          <cell r="M122" t="str">
            <v>caramel 626 (E150a)</v>
          </cell>
          <cell r="N122">
            <v>0.13730999999999999</v>
          </cell>
          <cell r="O122" t="str">
            <v>Color</v>
          </cell>
          <cell r="P122" t="str">
            <v>8028-89-5</v>
          </cell>
          <cell r="Q122" t="str">
            <v>no</v>
          </cell>
          <cell r="R122"/>
          <cell r="S122"/>
        </row>
        <row r="123">
          <cell r="L123" t="str">
            <v xml:space="preserve">adhesive (burnt) </v>
          </cell>
          <cell r="M123" t="str">
            <v>potassium sorbate</v>
          </cell>
          <cell r="N123">
            <v>0.1125</v>
          </cell>
          <cell r="O123"/>
          <cell r="P123" t="str">
            <v>024634-61-5</v>
          </cell>
          <cell r="Q123" t="str">
            <v>no</v>
          </cell>
          <cell r="R123"/>
          <cell r="S123"/>
        </row>
        <row r="124">
          <cell r="L124" t="str">
            <v xml:space="preserve">tobacco (burnt) </v>
          </cell>
          <cell r="M124" t="str">
            <v>Methylcellulose</v>
          </cell>
          <cell r="N124">
            <v>0.15249381551362678</v>
          </cell>
          <cell r="O124" t="str">
            <v>Binder</v>
          </cell>
          <cell r="P124" t="str">
            <v>9004-67-5</v>
          </cell>
          <cell r="Q124" t="str">
            <v>no</v>
          </cell>
          <cell r="R124"/>
          <cell r="S124"/>
        </row>
        <row r="125">
          <cell r="L125" t="str">
            <v xml:space="preserve">tobacco (burnt) </v>
          </cell>
          <cell r="M125" t="str">
            <v>Guar Gum</v>
          </cell>
          <cell r="N125">
            <v>0.12329287211740038</v>
          </cell>
          <cell r="O125" t="str">
            <v>Binder</v>
          </cell>
          <cell r="P125" t="str">
            <v>9000-30-0</v>
          </cell>
          <cell r="Q125" t="str">
            <v>no</v>
          </cell>
          <cell r="R125"/>
          <cell r="S125"/>
        </row>
        <row r="126">
          <cell r="L126" t="str">
            <v xml:space="preserve">tobacco (burnt) </v>
          </cell>
          <cell r="M126" t="str">
            <v>Titaandioxide</v>
          </cell>
          <cell r="N126">
            <v>0.11031467505241087</v>
          </cell>
          <cell r="O126" t="str">
            <v>Filler</v>
          </cell>
          <cell r="P126" t="str">
            <v>13463-67-7</v>
          </cell>
          <cell r="Q126" t="str">
            <v>no</v>
          </cell>
          <cell r="R126"/>
          <cell r="S126"/>
        </row>
        <row r="127">
          <cell r="L127" t="str">
            <v xml:space="preserve">tobacco (burnt) </v>
          </cell>
          <cell r="M127" t="str">
            <v>Magnesiumoxide</v>
          </cell>
          <cell r="N127">
            <v>5.5157337526205434E-2</v>
          </cell>
          <cell r="O127" t="str">
            <v>Preseervative</v>
          </cell>
          <cell r="P127" t="str">
            <v>1309-48-4</v>
          </cell>
          <cell r="Q127" t="str">
            <v>no</v>
          </cell>
          <cell r="R127"/>
          <cell r="S127"/>
        </row>
        <row r="128">
          <cell r="L128" t="str">
            <v xml:space="preserve">tobacco (burnt) </v>
          </cell>
          <cell r="M128" t="str">
            <v>Monopropyleenglycol</v>
          </cell>
          <cell r="N128">
            <v>0.16222746331236892</v>
          </cell>
          <cell r="O128" t="str">
            <v>Solvent</v>
          </cell>
          <cell r="P128" t="str">
            <v>57-55-6</v>
          </cell>
          <cell r="Q128" t="str">
            <v>no</v>
          </cell>
          <cell r="R128"/>
          <cell r="S128"/>
        </row>
        <row r="129">
          <cell r="L129" t="str">
            <v xml:space="preserve">tobacco (burnt) </v>
          </cell>
          <cell r="M129" t="str">
            <v>Water</v>
          </cell>
          <cell r="N129">
            <v>133</v>
          </cell>
          <cell r="O129" t="str">
            <v>Humectant</v>
          </cell>
          <cell r="P129" t="str">
            <v>7732-18-5</v>
          </cell>
          <cell r="Q129" t="str">
            <v>no</v>
          </cell>
          <cell r="R129"/>
          <cell r="S129"/>
        </row>
        <row r="130">
          <cell r="L130" t="str">
            <v xml:space="preserve">tobacco (burnt) </v>
          </cell>
          <cell r="M130" t="str">
            <v>Cellulose</v>
          </cell>
          <cell r="N130">
            <v>8.4594000000000005</v>
          </cell>
          <cell r="O130" t="str">
            <v>Fibre</v>
          </cell>
          <cell r="P130" t="str">
            <v>9004-34-6</v>
          </cell>
          <cell r="Q130" t="str">
            <v>no</v>
          </cell>
          <cell r="R130"/>
          <cell r="S130"/>
        </row>
        <row r="131">
          <cell r="L131" t="str">
            <v xml:space="preserve">tobacco (burnt) </v>
          </cell>
          <cell r="M131" t="str">
            <v>Methylhydroxyethylcellulose</v>
          </cell>
          <cell r="N131">
            <v>7.5076999999999998</v>
          </cell>
          <cell r="O131" t="str">
            <v>Binder</v>
          </cell>
          <cell r="P131" t="str">
            <v>9032-42-2</v>
          </cell>
          <cell r="Q131" t="str">
            <v>no</v>
          </cell>
          <cell r="R131"/>
          <cell r="S131"/>
        </row>
        <row r="132">
          <cell r="L132" t="str">
            <v xml:space="preserve">tobacco (burnt) </v>
          </cell>
          <cell r="M132" t="str">
            <v>Monopropyleneglycol</v>
          </cell>
          <cell r="N132">
            <v>5.2870999999999997</v>
          </cell>
          <cell r="O132" t="str">
            <v>Plasticiser</v>
          </cell>
          <cell r="P132" t="str">
            <v>57-55-6</v>
          </cell>
          <cell r="Q132" t="str">
            <v>no</v>
          </cell>
          <cell r="R132"/>
          <cell r="S132"/>
        </row>
        <row r="133">
          <cell r="L133" t="str">
            <v xml:space="preserve">tobacco (burnt) </v>
          </cell>
          <cell r="M133" t="str">
            <v>Guar gum</v>
          </cell>
          <cell r="N133">
            <v>2.1147999999999998</v>
          </cell>
          <cell r="O133" t="str">
            <v>Binder</v>
          </cell>
          <cell r="P133" t="str">
            <v>9000-30-0</v>
          </cell>
          <cell r="Q133" t="str">
            <v>no</v>
          </cell>
          <cell r="R133"/>
          <cell r="S133"/>
        </row>
        <row r="134">
          <cell r="L134" t="str">
            <v xml:space="preserve">tobacco (burnt) </v>
          </cell>
          <cell r="M134" t="str">
            <v>Citric acid</v>
          </cell>
          <cell r="N134">
            <v>2.1147999999999998</v>
          </cell>
          <cell r="O134" t="str">
            <v>Preservative</v>
          </cell>
          <cell r="P134" t="str">
            <v>5949-29-1</v>
          </cell>
          <cell r="Q134" t="str">
            <v>no</v>
          </cell>
          <cell r="R134"/>
          <cell r="S134"/>
        </row>
        <row r="135">
          <cell r="L135" t="str">
            <v xml:space="preserve">tobacco (burnt) </v>
          </cell>
          <cell r="M135" t="str">
            <v>Sodium benzate</v>
          </cell>
          <cell r="N135">
            <v>3.1719999999999998E-2</v>
          </cell>
          <cell r="O135" t="str">
            <v>Preservative</v>
          </cell>
          <cell r="P135" t="str">
            <v>532-32-1</v>
          </cell>
          <cell r="Q135" t="str">
            <v>no</v>
          </cell>
          <cell r="R135"/>
          <cell r="S135"/>
        </row>
        <row r="136">
          <cell r="L136" t="str">
            <v xml:space="preserve">tobacco (burnt) </v>
          </cell>
          <cell r="M136" t="str">
            <v>TiO2</v>
          </cell>
          <cell r="N136">
            <v>0.31719999999999998</v>
          </cell>
          <cell r="O136" t="str">
            <v>Color</v>
          </cell>
          <cell r="P136" t="str">
            <v>1317-70-0</v>
          </cell>
          <cell r="Q136" t="str">
            <v>no</v>
          </cell>
          <cell r="R136"/>
          <cell r="S136"/>
        </row>
        <row r="137">
          <cell r="L137" t="str">
            <v xml:space="preserve">tobacco (burnt) </v>
          </cell>
          <cell r="M137" t="str">
            <v>Glyoxale</v>
          </cell>
          <cell r="N137">
            <v>0.31719999999999998</v>
          </cell>
          <cell r="O137" t="str">
            <v>Binder</v>
          </cell>
          <cell r="P137" t="str">
            <v>107-22-2</v>
          </cell>
          <cell r="Q137" t="str">
            <v>no</v>
          </cell>
          <cell r="R137"/>
          <cell r="S137"/>
        </row>
        <row r="138">
          <cell r="L138" t="str">
            <v xml:space="preserve">adhesive (burnt) </v>
          </cell>
          <cell r="M138" t="str">
            <v>ethylene vinyl acetate copolymer</v>
          </cell>
          <cell r="N138">
            <v>9.4</v>
          </cell>
          <cell r="O138"/>
          <cell r="P138" t="str">
            <v>24937-78-8</v>
          </cell>
          <cell r="Q138" t="str">
            <v>no</v>
          </cell>
          <cell r="R138"/>
          <cell r="S138"/>
        </row>
        <row r="139">
          <cell r="L139" t="str">
            <v xml:space="preserve">adhesive (burnt) </v>
          </cell>
          <cell r="M139" t="str">
            <v>purified sodium carboxymethylcellulose</v>
          </cell>
          <cell r="N139">
            <v>3.9611420793362715</v>
          </cell>
          <cell r="O139"/>
          <cell r="P139" t="str">
            <v>9004-32-4</v>
          </cell>
          <cell r="Q139" t="str">
            <v>no</v>
          </cell>
          <cell r="R139"/>
          <cell r="S139"/>
        </row>
        <row r="140">
          <cell r="L140" t="str">
            <v xml:space="preserve">adhesive (burnt) </v>
          </cell>
          <cell r="M140" t="str">
            <v>polyvinyl alcohol partly hydrolysed</v>
          </cell>
          <cell r="N140">
            <v>0.3</v>
          </cell>
          <cell r="O140"/>
          <cell r="P140" t="str">
            <v>25213-24-5</v>
          </cell>
          <cell r="Q140" t="str">
            <v>no</v>
          </cell>
          <cell r="R140"/>
          <cell r="S140"/>
        </row>
        <row r="141">
          <cell r="L141" t="str">
            <v xml:space="preserve">adhesive (unburnt) </v>
          </cell>
          <cell r="M141" t="str">
            <v>caramel 626 (E150a)</v>
          </cell>
          <cell r="N141">
            <v>0.13731959208365743</v>
          </cell>
          <cell r="O141" t="str">
            <v>Color</v>
          </cell>
          <cell r="P141" t="str">
            <v>8028-89-5</v>
          </cell>
          <cell r="Q141" t="str">
            <v>no</v>
          </cell>
          <cell r="R141"/>
          <cell r="S141"/>
        </row>
        <row r="142">
          <cell r="L142" t="str">
            <v xml:space="preserve">adhesive (burnt) </v>
          </cell>
          <cell r="M142" t="str">
            <v>potassium sorbate</v>
          </cell>
          <cell r="N142">
            <v>0.1</v>
          </cell>
          <cell r="O142"/>
          <cell r="P142" t="str">
            <v>024634-61-5</v>
          </cell>
          <cell r="Q142" t="str">
            <v>no</v>
          </cell>
          <cell r="R142"/>
          <cell r="S142"/>
        </row>
        <row r="143">
          <cell r="L143" t="str">
            <v xml:space="preserve">tobacco (burnt) </v>
          </cell>
          <cell r="M143" t="str">
            <v>Water</v>
          </cell>
          <cell r="N143">
            <v>133</v>
          </cell>
          <cell r="O143" t="str">
            <v>Humectant</v>
          </cell>
          <cell r="P143" t="str">
            <v>7732-18-5</v>
          </cell>
          <cell r="Q143" t="str">
            <v>no</v>
          </cell>
          <cell r="R143"/>
          <cell r="S143"/>
        </row>
        <row r="144">
          <cell r="L144" t="str">
            <v xml:space="preserve">tobacco (burnt) </v>
          </cell>
          <cell r="M144" t="str">
            <v>Cellulose</v>
          </cell>
          <cell r="N144">
            <v>8.4594000000000005</v>
          </cell>
          <cell r="O144" t="str">
            <v>Fibre</v>
          </cell>
          <cell r="P144" t="str">
            <v>9004-34-6</v>
          </cell>
          <cell r="Q144" t="str">
            <v>no</v>
          </cell>
          <cell r="R144"/>
          <cell r="S144"/>
        </row>
        <row r="145">
          <cell r="L145" t="str">
            <v xml:space="preserve">tobacco (burnt) </v>
          </cell>
          <cell r="M145" t="str">
            <v>Methylhydroxyethylcellulose</v>
          </cell>
          <cell r="N145">
            <v>7.5076999999999998</v>
          </cell>
          <cell r="O145" t="str">
            <v>Binder</v>
          </cell>
          <cell r="P145" t="str">
            <v>9032-42-2</v>
          </cell>
          <cell r="Q145" t="str">
            <v>no</v>
          </cell>
          <cell r="R145"/>
          <cell r="S145"/>
        </row>
        <row r="146">
          <cell r="L146" t="str">
            <v xml:space="preserve">tobacco (burnt) </v>
          </cell>
          <cell r="M146" t="str">
            <v>Monopropyleneglycol</v>
          </cell>
          <cell r="N146">
            <v>5.2870999999999997</v>
          </cell>
          <cell r="O146" t="str">
            <v>Plasticiser</v>
          </cell>
          <cell r="P146" t="str">
            <v>57-55-6</v>
          </cell>
          <cell r="Q146" t="str">
            <v>no</v>
          </cell>
          <cell r="R146"/>
          <cell r="S146"/>
        </row>
        <row r="147">
          <cell r="L147" t="str">
            <v xml:space="preserve">tobacco (burnt) </v>
          </cell>
          <cell r="M147" t="str">
            <v>Guar gum</v>
          </cell>
          <cell r="N147">
            <v>2.1147999999999998</v>
          </cell>
          <cell r="O147" t="str">
            <v>Binder</v>
          </cell>
          <cell r="P147" t="str">
            <v>9000-30-0</v>
          </cell>
          <cell r="Q147" t="str">
            <v>no</v>
          </cell>
          <cell r="R147"/>
          <cell r="S147"/>
        </row>
        <row r="148">
          <cell r="L148" t="str">
            <v xml:space="preserve">tobacco (burnt) </v>
          </cell>
          <cell r="M148" t="str">
            <v>Citric acid</v>
          </cell>
          <cell r="N148">
            <v>2.1147999999999998</v>
          </cell>
          <cell r="O148" t="str">
            <v>Preservative</v>
          </cell>
          <cell r="P148" t="str">
            <v>5949-29-1</v>
          </cell>
          <cell r="Q148" t="str">
            <v>no</v>
          </cell>
          <cell r="R148"/>
          <cell r="S148"/>
        </row>
        <row r="149">
          <cell r="L149" t="str">
            <v xml:space="preserve">tobacco (burnt) </v>
          </cell>
          <cell r="M149" t="str">
            <v>Sodium benzate</v>
          </cell>
          <cell r="N149">
            <v>3.1719999999999998E-2</v>
          </cell>
          <cell r="O149" t="str">
            <v>Preservative</v>
          </cell>
          <cell r="P149" t="str">
            <v>532-32-1</v>
          </cell>
          <cell r="Q149" t="str">
            <v>no</v>
          </cell>
          <cell r="R149"/>
          <cell r="S149"/>
        </row>
        <row r="150">
          <cell r="L150" t="str">
            <v xml:space="preserve">tobacco (burnt) </v>
          </cell>
          <cell r="M150" t="str">
            <v>TiO2</v>
          </cell>
          <cell r="N150">
            <v>0.31719999999999998</v>
          </cell>
          <cell r="O150" t="str">
            <v>Color</v>
          </cell>
          <cell r="P150" t="str">
            <v>1317-70-0</v>
          </cell>
          <cell r="Q150" t="str">
            <v>no</v>
          </cell>
          <cell r="R150"/>
          <cell r="S150"/>
        </row>
        <row r="151">
          <cell r="L151" t="str">
            <v xml:space="preserve">tobacco (burnt) </v>
          </cell>
          <cell r="M151" t="str">
            <v>Glyoxale</v>
          </cell>
          <cell r="N151">
            <v>0.31719999999999998</v>
          </cell>
          <cell r="O151" t="str">
            <v>Binder</v>
          </cell>
          <cell r="P151" t="str">
            <v>107-22-2</v>
          </cell>
          <cell r="Q151" t="str">
            <v>no</v>
          </cell>
          <cell r="R151"/>
          <cell r="S151"/>
        </row>
        <row r="152">
          <cell r="L152" t="str">
            <v xml:space="preserve">adhesive (burnt) </v>
          </cell>
          <cell r="M152" t="str">
            <v>ethylene vinyl acetate copolymer</v>
          </cell>
          <cell r="N152">
            <v>9.4</v>
          </cell>
          <cell r="O152"/>
          <cell r="P152" t="str">
            <v>24937-78-8</v>
          </cell>
          <cell r="Q152" t="str">
            <v>no</v>
          </cell>
          <cell r="R152"/>
          <cell r="S152"/>
        </row>
        <row r="153">
          <cell r="L153" t="str">
            <v xml:space="preserve">adhesive (burnt) </v>
          </cell>
          <cell r="M153" t="str">
            <v>purified sodium carboxymethylcellulose</v>
          </cell>
          <cell r="N153">
            <v>3.9611420793362715</v>
          </cell>
          <cell r="O153"/>
          <cell r="P153" t="str">
            <v>9004-32-4</v>
          </cell>
          <cell r="Q153" t="str">
            <v>no</v>
          </cell>
          <cell r="R153"/>
          <cell r="S153"/>
        </row>
        <row r="154">
          <cell r="L154" t="str">
            <v xml:space="preserve">adhesive (burnt) </v>
          </cell>
          <cell r="M154" t="str">
            <v>polyvinyl alcohol partly hydrolysed</v>
          </cell>
          <cell r="N154">
            <v>0.3</v>
          </cell>
          <cell r="O154"/>
          <cell r="P154" t="str">
            <v>25213-24-5</v>
          </cell>
          <cell r="Q154" t="str">
            <v>no</v>
          </cell>
          <cell r="R154"/>
          <cell r="S154"/>
        </row>
        <row r="155">
          <cell r="L155" t="str">
            <v xml:space="preserve">adhesive (unburnt) </v>
          </cell>
          <cell r="M155" t="str">
            <v>caramel 626 (E150a)</v>
          </cell>
          <cell r="N155">
            <v>0.13731959208365743</v>
          </cell>
          <cell r="O155" t="str">
            <v>Color</v>
          </cell>
          <cell r="P155" t="str">
            <v>8028-89-5</v>
          </cell>
          <cell r="Q155" t="str">
            <v>no</v>
          </cell>
          <cell r="R155"/>
          <cell r="S155"/>
        </row>
        <row r="156">
          <cell r="L156" t="str">
            <v xml:space="preserve">adhesive (burnt) </v>
          </cell>
          <cell r="M156" t="str">
            <v>potassium sorbate</v>
          </cell>
          <cell r="N156">
            <v>0.1</v>
          </cell>
          <cell r="O156"/>
          <cell r="P156" t="str">
            <v>024634-61-5</v>
          </cell>
          <cell r="Q156" t="str">
            <v>no</v>
          </cell>
          <cell r="R156"/>
          <cell r="S156"/>
        </row>
        <row r="157">
          <cell r="L157" t="str">
            <v xml:space="preserve">tobacco (burnt) </v>
          </cell>
          <cell r="M157" t="str">
            <v>Water</v>
          </cell>
          <cell r="N157">
            <v>245</v>
          </cell>
          <cell r="O157" t="str">
            <v>Humectant</v>
          </cell>
          <cell r="P157" t="str">
            <v>7732-18-5</v>
          </cell>
          <cell r="Q157" t="str">
            <v>no</v>
          </cell>
          <cell r="R157"/>
          <cell r="S157"/>
        </row>
        <row r="158">
          <cell r="L158" t="str">
            <v xml:space="preserve">tobacco (burnt) </v>
          </cell>
          <cell r="M158" t="str">
            <v>Cellulose</v>
          </cell>
          <cell r="N158">
            <v>11.195499999999999</v>
          </cell>
          <cell r="O158" t="str">
            <v>Fibre</v>
          </cell>
          <cell r="P158" t="str">
            <v>9004-34-6</v>
          </cell>
          <cell r="Q158" t="str">
            <v>no</v>
          </cell>
          <cell r="R158"/>
          <cell r="S158"/>
        </row>
        <row r="159">
          <cell r="L159" t="str">
            <v xml:space="preserve">tobacco (burnt) </v>
          </cell>
          <cell r="M159" t="str">
            <v>Methylhydroxyethylcellulose</v>
          </cell>
          <cell r="N159">
            <v>9.9359999999999999</v>
          </cell>
          <cell r="O159" t="str">
            <v>Binder</v>
          </cell>
          <cell r="P159" t="str">
            <v>9032-42-2</v>
          </cell>
          <cell r="Q159" t="str">
            <v>no</v>
          </cell>
          <cell r="R159"/>
          <cell r="S159"/>
        </row>
        <row r="160">
          <cell r="L160" t="str">
            <v xml:space="preserve">tobacco (burnt) </v>
          </cell>
          <cell r="M160" t="str">
            <v>Monopropyleneglycol</v>
          </cell>
          <cell r="N160">
            <v>6.9972000000000003</v>
          </cell>
          <cell r="O160" t="str">
            <v>Plasticiser</v>
          </cell>
          <cell r="P160" t="str">
            <v>57-55-6</v>
          </cell>
          <cell r="Q160" t="str">
            <v>no</v>
          </cell>
          <cell r="R160"/>
          <cell r="S160"/>
        </row>
        <row r="161">
          <cell r="L161" t="str">
            <v xml:space="preserve">tobacco (burnt) </v>
          </cell>
          <cell r="M161" t="str">
            <v>Guar gum</v>
          </cell>
          <cell r="N161">
            <v>2.7989000000000002</v>
          </cell>
          <cell r="O161" t="str">
            <v>Binder</v>
          </cell>
          <cell r="P161" t="str">
            <v>9000-30-0</v>
          </cell>
          <cell r="Q161" t="str">
            <v>no</v>
          </cell>
          <cell r="R161"/>
          <cell r="S161"/>
        </row>
        <row r="162">
          <cell r="L162" t="str">
            <v xml:space="preserve">tobacco (burnt) </v>
          </cell>
          <cell r="M162" t="str">
            <v>Citric acid</v>
          </cell>
          <cell r="N162">
            <v>2.7989000000000002</v>
          </cell>
          <cell r="O162" t="str">
            <v>Binder</v>
          </cell>
          <cell r="P162" t="str">
            <v>5949-29-1</v>
          </cell>
          <cell r="Q162" t="str">
            <v>no</v>
          </cell>
          <cell r="R162"/>
          <cell r="S162"/>
        </row>
        <row r="163">
          <cell r="L163" t="str">
            <v xml:space="preserve">tobacco (burnt) </v>
          </cell>
          <cell r="M163" t="str">
            <v>Sodium benzate</v>
          </cell>
          <cell r="N163">
            <v>0.52500000000000002</v>
          </cell>
          <cell r="O163" t="str">
            <v>Preservative</v>
          </cell>
          <cell r="P163" t="str">
            <v>532-32-1</v>
          </cell>
          <cell r="Q163" t="str">
            <v>no</v>
          </cell>
          <cell r="R163"/>
          <cell r="S163"/>
        </row>
        <row r="164">
          <cell r="L164" t="str">
            <v xml:space="preserve">tobacco (burnt) </v>
          </cell>
          <cell r="M164" t="str">
            <v>TiO2</v>
          </cell>
          <cell r="N164">
            <v>0.41980000000000001</v>
          </cell>
          <cell r="O164" t="str">
            <v>Color</v>
          </cell>
          <cell r="P164" t="str">
            <v>1317-70-0</v>
          </cell>
          <cell r="Q164" t="str">
            <v>no</v>
          </cell>
          <cell r="R164"/>
          <cell r="S164"/>
        </row>
        <row r="165">
          <cell r="L165" t="str">
            <v xml:space="preserve">tobacco (burnt) </v>
          </cell>
          <cell r="M165" t="str">
            <v>Glyoxale</v>
          </cell>
          <cell r="N165">
            <v>0.41980000000000001</v>
          </cell>
          <cell r="O165" t="str">
            <v>Binder</v>
          </cell>
          <cell r="P165" t="str">
            <v>107-22-2</v>
          </cell>
          <cell r="Q165" t="str">
            <v>no</v>
          </cell>
          <cell r="R165"/>
          <cell r="S165"/>
        </row>
        <row r="166">
          <cell r="L166" t="str">
            <v xml:space="preserve">adhesive (burnt) </v>
          </cell>
          <cell r="M166" t="str">
            <v>ethylene vinyl acetate copolymer</v>
          </cell>
          <cell r="N166">
            <v>10.574999999999999</v>
          </cell>
          <cell r="O166"/>
          <cell r="P166" t="str">
            <v>24937-78-8</v>
          </cell>
          <cell r="Q166" t="str">
            <v>no</v>
          </cell>
          <cell r="R166"/>
          <cell r="S166"/>
        </row>
        <row r="167">
          <cell r="L167" t="str">
            <v xml:space="preserve">adhesive (burnt) </v>
          </cell>
          <cell r="M167" t="str">
            <v>purified sodium carboxymethylcellulose</v>
          </cell>
          <cell r="N167">
            <v>3.9611420793362715</v>
          </cell>
          <cell r="O167"/>
          <cell r="P167" t="str">
            <v>9004-32-4</v>
          </cell>
          <cell r="Q167" t="str">
            <v>no</v>
          </cell>
          <cell r="R167"/>
          <cell r="S167"/>
        </row>
        <row r="168">
          <cell r="L168" t="str">
            <v xml:space="preserve">adhesive (burnt) </v>
          </cell>
          <cell r="M168" t="str">
            <v>polyvinyl alcohol partly hydrolysed</v>
          </cell>
          <cell r="N168">
            <v>0.33750000000000002</v>
          </cell>
          <cell r="O168"/>
          <cell r="P168" t="str">
            <v>25213-24-5</v>
          </cell>
          <cell r="Q168" t="str">
            <v>no</v>
          </cell>
          <cell r="R168"/>
          <cell r="S168"/>
        </row>
        <row r="169">
          <cell r="L169" t="str">
            <v xml:space="preserve">adhesive (unburnt) </v>
          </cell>
          <cell r="M169" t="str">
            <v>caramel 626 (E150a)</v>
          </cell>
          <cell r="N169">
            <v>0.13731959208365743</v>
          </cell>
          <cell r="O169" t="str">
            <v>Color</v>
          </cell>
          <cell r="P169" t="str">
            <v>8028-89-5</v>
          </cell>
          <cell r="Q169" t="str">
            <v>no</v>
          </cell>
          <cell r="R169"/>
          <cell r="S169"/>
        </row>
        <row r="170">
          <cell r="L170" t="str">
            <v xml:space="preserve">adhesive (burnt) </v>
          </cell>
          <cell r="M170" t="str">
            <v>potassium sorbate</v>
          </cell>
          <cell r="N170">
            <v>0.1125</v>
          </cell>
          <cell r="O170"/>
          <cell r="P170" t="str">
            <v>024634-61-5</v>
          </cell>
          <cell r="Q170" t="str">
            <v>no</v>
          </cell>
          <cell r="R170"/>
          <cell r="S170"/>
        </row>
        <row r="171">
          <cell r="L171" t="str">
            <v xml:space="preserve">tobacco (burnt) </v>
          </cell>
          <cell r="M171" t="str">
            <v>Water</v>
          </cell>
          <cell r="N171">
            <v>245</v>
          </cell>
          <cell r="O171" t="str">
            <v>Humectant</v>
          </cell>
          <cell r="P171" t="str">
            <v>7732-18-5</v>
          </cell>
          <cell r="Q171" t="str">
            <v>no</v>
          </cell>
          <cell r="R171"/>
          <cell r="S171"/>
        </row>
        <row r="172">
          <cell r="L172" t="str">
            <v xml:space="preserve">tobacco (burnt) </v>
          </cell>
          <cell r="M172" t="str">
            <v>Invertsirup</v>
          </cell>
          <cell r="N172">
            <v>91.145878868623257</v>
          </cell>
          <cell r="O172" t="str">
            <v>Flavour</v>
          </cell>
          <cell r="P172" t="str">
            <v>8013-17-0</v>
          </cell>
          <cell r="Q172" t="str">
            <v>no</v>
          </cell>
          <cell r="R172"/>
          <cell r="S172"/>
        </row>
        <row r="173">
          <cell r="L173" t="str">
            <v xml:space="preserve">tobacco (burnt) </v>
          </cell>
          <cell r="M173" t="str">
            <v>1,2-Propylenglycol</v>
          </cell>
          <cell r="N173">
            <v>13.742224543526589</v>
          </cell>
          <cell r="O173" t="str">
            <v>Humectant</v>
          </cell>
          <cell r="P173" t="str">
            <v>57-55-6</v>
          </cell>
          <cell r="Q173" t="str">
            <v>no</v>
          </cell>
          <cell r="R173"/>
          <cell r="S173"/>
        </row>
        <row r="174">
          <cell r="L174" t="str">
            <v xml:space="preserve">tobacco (burnt) </v>
          </cell>
          <cell r="M174" t="str">
            <v>Cellulose</v>
          </cell>
          <cell r="N174">
            <v>11.195499999999999</v>
          </cell>
          <cell r="O174" t="str">
            <v>Fibre</v>
          </cell>
          <cell r="P174" t="str">
            <v>9004-34-6</v>
          </cell>
          <cell r="Q174" t="str">
            <v>no</v>
          </cell>
          <cell r="R174"/>
          <cell r="S174"/>
        </row>
        <row r="175">
          <cell r="L175" t="str">
            <v xml:space="preserve">adhesive (burnt) </v>
          </cell>
          <cell r="M175" t="str">
            <v>ethylene vinyl acetate copolymer</v>
          </cell>
          <cell r="N175">
            <v>10.574999999999999</v>
          </cell>
          <cell r="O175"/>
          <cell r="P175" t="str">
            <v>24937-78-8</v>
          </cell>
          <cell r="Q175" t="str">
            <v>no</v>
          </cell>
          <cell r="R175"/>
          <cell r="S175"/>
        </row>
        <row r="176">
          <cell r="L176" t="str">
            <v xml:space="preserve">tobacco (burnt) </v>
          </cell>
          <cell r="M176" t="str">
            <v>Methylhydroxyethylcellulose</v>
          </cell>
          <cell r="N176">
            <v>9.9359999999999999</v>
          </cell>
          <cell r="O176" t="str">
            <v>Binder</v>
          </cell>
          <cell r="P176" t="str">
            <v>9032-42-2</v>
          </cell>
          <cell r="Q176" t="str">
            <v>no</v>
          </cell>
          <cell r="R176"/>
          <cell r="S176"/>
        </row>
        <row r="177">
          <cell r="L177" t="str">
            <v xml:space="preserve">tobacco (burnt) </v>
          </cell>
          <cell r="M177" t="str">
            <v>Monopropyleneglycol</v>
          </cell>
          <cell r="N177">
            <v>6.9972000000000003</v>
          </cell>
          <cell r="O177" t="str">
            <v>Plasticiser</v>
          </cell>
          <cell r="P177" t="str">
            <v>57-55-6</v>
          </cell>
          <cell r="Q177" t="str">
            <v>no</v>
          </cell>
          <cell r="R177"/>
          <cell r="S177"/>
        </row>
        <row r="178">
          <cell r="L178" t="str">
            <v xml:space="preserve">adhesive (burnt) </v>
          </cell>
          <cell r="M178" t="str">
            <v>purified sodium carboxymethylcellulose</v>
          </cell>
          <cell r="N178">
            <v>3.9611420793362715</v>
          </cell>
          <cell r="O178"/>
          <cell r="P178" t="str">
            <v>9004-32-4</v>
          </cell>
          <cell r="Q178" t="str">
            <v>no</v>
          </cell>
          <cell r="R178"/>
          <cell r="S178"/>
        </row>
        <row r="179">
          <cell r="L179" t="str">
            <v xml:space="preserve">tobacco (burnt) </v>
          </cell>
          <cell r="M179" t="str">
            <v>Guar gum</v>
          </cell>
          <cell r="N179">
            <v>2.7989000000000002</v>
          </cell>
          <cell r="O179" t="str">
            <v>Binder</v>
          </cell>
          <cell r="P179" t="str">
            <v>9000-30-0</v>
          </cell>
          <cell r="Q179" t="str">
            <v>no</v>
          </cell>
          <cell r="R179"/>
          <cell r="S179"/>
        </row>
        <row r="180">
          <cell r="L180" t="str">
            <v xml:space="preserve">tobacco (burnt) </v>
          </cell>
          <cell r="M180" t="str">
            <v>Vanillin</v>
          </cell>
          <cell r="N180">
            <v>2.3056851174938715</v>
          </cell>
          <cell r="O180" t="str">
            <v>Flavour</v>
          </cell>
          <cell r="P180" t="str">
            <v>121-33-5</v>
          </cell>
          <cell r="Q180" t="str">
            <v>no</v>
          </cell>
          <cell r="R180"/>
          <cell r="S180"/>
        </row>
        <row r="181">
          <cell r="L181" t="str">
            <v xml:space="preserve">tobacco (burnt) </v>
          </cell>
          <cell r="M181" t="str">
            <v>Ethyl alcohol</v>
          </cell>
          <cell r="N181">
            <v>1.8791999825690637</v>
          </cell>
          <cell r="O181" t="str">
            <v>Solvent</v>
          </cell>
          <cell r="P181" t="str">
            <v>64-17-5</v>
          </cell>
          <cell r="Q181" t="str">
            <v>no</v>
          </cell>
          <cell r="R181"/>
          <cell r="S181"/>
        </row>
        <row r="182">
          <cell r="L182" t="str">
            <v xml:space="preserve">tobacco (burnt) </v>
          </cell>
          <cell r="M182" t="str">
            <v>Sodium benzate</v>
          </cell>
          <cell r="N182">
            <v>1.7385164935401165</v>
          </cell>
          <cell r="O182" t="str">
            <v>Preservative</v>
          </cell>
          <cell r="P182" t="str">
            <v>532-32-1</v>
          </cell>
          <cell r="Q182" t="str">
            <v>no</v>
          </cell>
          <cell r="R182"/>
          <cell r="S182"/>
        </row>
        <row r="183">
          <cell r="L183" t="str">
            <v xml:space="preserve">tobacco (burnt) </v>
          </cell>
          <cell r="M183" t="str">
            <v>BV Vanilla Flavour</v>
          </cell>
          <cell r="N183">
            <v>1.4306436366487165</v>
          </cell>
          <cell r="O183" t="str">
            <v>Flavour</v>
          </cell>
          <cell r="P183"/>
          <cell r="Q183" t="str">
            <v>no</v>
          </cell>
          <cell r="R183"/>
          <cell r="S183"/>
        </row>
        <row r="184">
          <cell r="L184" t="str">
            <v xml:space="preserve">tobacco (burnt) </v>
          </cell>
          <cell r="M184" t="str">
            <v>Magnesium formiate</v>
          </cell>
          <cell r="N184">
            <v>0.67906813469106531</v>
          </cell>
          <cell r="O184" t="str">
            <v>Flavour</v>
          </cell>
          <cell r="P184" t="str">
            <v>557-39-1</v>
          </cell>
          <cell r="Q184" t="str">
            <v>no</v>
          </cell>
          <cell r="R184"/>
          <cell r="S184"/>
        </row>
        <row r="185">
          <cell r="L185" t="str">
            <v xml:space="preserve">tobacco (burnt) </v>
          </cell>
          <cell r="M185" t="str">
            <v>Potassium nitrate</v>
          </cell>
          <cell r="N185">
            <v>0.67906813469106531</v>
          </cell>
          <cell r="O185" t="str">
            <v>Flavour</v>
          </cell>
          <cell r="P185" t="str">
            <v>7757-79-1</v>
          </cell>
          <cell r="Q185" t="str">
            <v>no</v>
          </cell>
          <cell r="R185"/>
          <cell r="S185"/>
        </row>
        <row r="186">
          <cell r="L186" t="str">
            <v xml:space="preserve">tobacco (burnt) </v>
          </cell>
          <cell r="M186" t="str">
            <v>Calcium formiate</v>
          </cell>
          <cell r="N186">
            <v>0.67899425796665758</v>
          </cell>
          <cell r="O186" t="str">
            <v>Flavour</v>
          </cell>
          <cell r="P186" t="str">
            <v>544-17-2</v>
          </cell>
          <cell r="Q186" t="str">
            <v>no</v>
          </cell>
          <cell r="R186"/>
          <cell r="S186"/>
        </row>
        <row r="187">
          <cell r="L187" t="str">
            <v xml:space="preserve">tobacco (burnt) </v>
          </cell>
          <cell r="M187" t="str">
            <v>Vanille Auszug in 1,2-Propylenglycol</v>
          </cell>
          <cell r="N187">
            <v>0.51363841651817455</v>
          </cell>
          <cell r="O187" t="str">
            <v>Flavour</v>
          </cell>
          <cell r="P187" t="str">
            <v>8024-06-4</v>
          </cell>
          <cell r="Q187" t="str">
            <v>no</v>
          </cell>
          <cell r="R187"/>
          <cell r="S187"/>
        </row>
        <row r="188">
          <cell r="L188" t="str">
            <v xml:space="preserve">tobacco (burnt) </v>
          </cell>
          <cell r="M188" t="str">
            <v>Glyoxale</v>
          </cell>
          <cell r="N188">
            <v>0.41980000000000001</v>
          </cell>
          <cell r="O188" t="str">
            <v>Binder</v>
          </cell>
          <cell r="P188" t="str">
            <v>107-22-2</v>
          </cell>
          <cell r="Q188" t="str">
            <v>no</v>
          </cell>
          <cell r="R188"/>
          <cell r="S188"/>
        </row>
        <row r="189">
          <cell r="L189" t="str">
            <v xml:space="preserve">tobacco (burnt) </v>
          </cell>
          <cell r="M189" t="str">
            <v>TiO2</v>
          </cell>
          <cell r="N189">
            <v>0.41980000000000001</v>
          </cell>
          <cell r="O189" t="str">
            <v>Color</v>
          </cell>
          <cell r="P189" t="str">
            <v>1317-70-0</v>
          </cell>
          <cell r="Q189" t="str">
            <v>no</v>
          </cell>
          <cell r="R189"/>
          <cell r="S189"/>
        </row>
        <row r="190">
          <cell r="L190" t="str">
            <v xml:space="preserve">tobacco (burnt) </v>
          </cell>
          <cell r="M190" t="str">
            <v>Heliotropine</v>
          </cell>
          <cell r="N190">
            <v>0.40054871382095608</v>
          </cell>
          <cell r="O190" t="str">
            <v>Flavour</v>
          </cell>
          <cell r="P190" t="str">
            <v>120-57-0</v>
          </cell>
          <cell r="Q190" t="str">
            <v>no</v>
          </cell>
          <cell r="R190"/>
          <cell r="S190"/>
        </row>
        <row r="191">
          <cell r="L191" t="str">
            <v xml:space="preserve">adhesive (burnt) </v>
          </cell>
          <cell r="M191" t="str">
            <v>polyvinyl alcohol partly hydrolysed</v>
          </cell>
          <cell r="N191">
            <v>0.33750000000000002</v>
          </cell>
          <cell r="O191"/>
          <cell r="P191" t="str">
            <v>25213-24-5</v>
          </cell>
          <cell r="Q191" t="str">
            <v>no</v>
          </cell>
          <cell r="R191"/>
          <cell r="S191"/>
        </row>
        <row r="192">
          <cell r="L192" t="str">
            <v xml:space="preserve">tobacco (burnt) </v>
          </cell>
          <cell r="M192" t="str">
            <v>Benzylalcohol</v>
          </cell>
          <cell r="N192">
            <v>0.2647413860711319</v>
          </cell>
          <cell r="O192" t="str">
            <v>Solvent</v>
          </cell>
          <cell r="P192" t="str">
            <v>100-51-6</v>
          </cell>
          <cell r="Q192" t="str">
            <v>no</v>
          </cell>
          <cell r="R192"/>
          <cell r="S192"/>
        </row>
        <row r="193">
          <cell r="L193" t="str">
            <v xml:space="preserve">tobacco (burnt) </v>
          </cell>
          <cell r="M193" t="str">
            <v>Licorice root, extract (Lakritze, Block)</v>
          </cell>
          <cell r="N193">
            <v>0.21657535134041883</v>
          </cell>
          <cell r="O193" t="str">
            <v>Flavour</v>
          </cell>
          <cell r="P193" t="str">
            <v>8008-94-4/68916-91-6</v>
          </cell>
          <cell r="Q193" t="str">
            <v>no</v>
          </cell>
          <cell r="R193"/>
          <cell r="S193"/>
        </row>
        <row r="194">
          <cell r="L194" t="str">
            <v xml:space="preserve">tobacco (burnt) </v>
          </cell>
          <cell r="M194" t="str">
            <v>Triacetin</v>
          </cell>
          <cell r="N194">
            <v>0.21129922059537568</v>
          </cell>
          <cell r="O194" t="str">
            <v>Solvent</v>
          </cell>
          <cell r="P194" t="str">
            <v>102-76-1</v>
          </cell>
          <cell r="Q194" t="str">
            <v>no</v>
          </cell>
          <cell r="R194"/>
          <cell r="S194"/>
        </row>
        <row r="195">
          <cell r="L195" t="str">
            <v xml:space="preserve">tobacco (burnt) </v>
          </cell>
          <cell r="M195" t="str">
            <v>Citric acid</v>
          </cell>
          <cell r="N195">
            <v>0.20170584451960402</v>
          </cell>
          <cell r="O195" t="str">
            <v>Binder</v>
          </cell>
          <cell r="P195" t="str">
            <v>5949-29-1</v>
          </cell>
          <cell r="Q195" t="str">
            <v>no</v>
          </cell>
          <cell r="R195"/>
          <cell r="S195"/>
        </row>
        <row r="196">
          <cell r="L196" t="str">
            <v xml:space="preserve">tobacco (burnt) </v>
          </cell>
          <cell r="M196" t="str">
            <v>Perubalsam (Myroxylon Pereirae Klotz.)</v>
          </cell>
          <cell r="N196">
            <v>0.18403748474694095</v>
          </cell>
          <cell r="O196" t="str">
            <v>Flavour</v>
          </cell>
          <cell r="P196" t="str">
            <v>8007-00-9</v>
          </cell>
          <cell r="Q196" t="str">
            <v>no</v>
          </cell>
          <cell r="R196"/>
          <cell r="S196"/>
        </row>
        <row r="197">
          <cell r="L197" t="str">
            <v xml:space="preserve">adhesive (unburnt) </v>
          </cell>
          <cell r="M197" t="str">
            <v>caramel 626 (E150a)</v>
          </cell>
          <cell r="N197">
            <v>0.13731959208365743</v>
          </cell>
          <cell r="O197" t="str">
            <v>Color</v>
          </cell>
          <cell r="P197" t="str">
            <v>8028-89-5</v>
          </cell>
          <cell r="Q197" t="str">
            <v>no</v>
          </cell>
          <cell r="R197"/>
          <cell r="S197"/>
        </row>
        <row r="198">
          <cell r="L198" t="str">
            <v xml:space="preserve">adhesive (burnt) </v>
          </cell>
          <cell r="M198" t="str">
            <v>potassium sorbate</v>
          </cell>
          <cell r="N198">
            <v>0.1125</v>
          </cell>
          <cell r="O198"/>
          <cell r="P198" t="str">
            <v>024634-61-5</v>
          </cell>
          <cell r="Q198" t="str">
            <v>no</v>
          </cell>
          <cell r="R198"/>
          <cell r="S198"/>
        </row>
        <row r="199">
          <cell r="L199" t="str">
            <v xml:space="preserve">tobacco (burnt) </v>
          </cell>
          <cell r="M199" t="str">
            <v>beta-Ionone</v>
          </cell>
          <cell r="N199">
            <v>8.7215786936113829E-2</v>
          </cell>
          <cell r="O199" t="str">
            <v>Flavour</v>
          </cell>
          <cell r="P199" t="str">
            <v>14901-07-6</v>
          </cell>
          <cell r="Q199" t="str">
            <v>no</v>
          </cell>
          <cell r="R199"/>
          <cell r="S199"/>
        </row>
        <row r="200">
          <cell r="L200" t="str">
            <v xml:space="preserve">tobacco (burnt) </v>
          </cell>
          <cell r="M200" t="str">
            <v>para-Methoxybenzaldehyde</v>
          </cell>
          <cell r="N200">
            <v>8.3521600302487009E-2</v>
          </cell>
          <cell r="O200" t="str">
            <v>Flavour</v>
          </cell>
          <cell r="P200" t="str">
            <v>123-11-5</v>
          </cell>
          <cell r="Q200" t="str">
            <v>no</v>
          </cell>
          <cell r="R200"/>
          <cell r="S200"/>
        </row>
        <row r="201">
          <cell r="L201" t="str">
            <v xml:space="preserve">tobacco (burnt) </v>
          </cell>
          <cell r="M201" t="str">
            <v>Benzoin Gum Siam (Styrax Tonkinenis)</v>
          </cell>
          <cell r="N201">
            <v>8.0796944523047295E-2</v>
          </cell>
          <cell r="O201" t="str">
            <v>Flavour</v>
          </cell>
          <cell r="P201" t="str">
            <v>9000-05-9</v>
          </cell>
          <cell r="Q201" t="str">
            <v>no</v>
          </cell>
          <cell r="R201"/>
          <cell r="S201"/>
        </row>
        <row r="202">
          <cell r="L202" t="str">
            <v xml:space="preserve">tobacco (burnt) </v>
          </cell>
          <cell r="M202" t="str">
            <v>3- Methylcycloentane-1,2-dione</v>
          </cell>
          <cell r="N202">
            <v>6.6002774670785386E-2</v>
          </cell>
          <cell r="O202" t="str">
            <v>Flavour</v>
          </cell>
          <cell r="P202" t="str">
            <v>765-70-8/80-71-7</v>
          </cell>
          <cell r="Q202" t="str">
            <v>no</v>
          </cell>
          <cell r="R202"/>
          <cell r="S202"/>
        </row>
        <row r="203">
          <cell r="L203" t="str">
            <v xml:space="preserve">tobacco (burnt) </v>
          </cell>
          <cell r="M203" t="str">
            <v>Benzaldehyde</v>
          </cell>
          <cell r="N203">
            <v>5.101556879773355E-2</v>
          </cell>
          <cell r="O203" t="str">
            <v>Flavour</v>
          </cell>
          <cell r="P203" t="str">
            <v>100-52-7</v>
          </cell>
          <cell r="Q203" t="str">
            <v>no</v>
          </cell>
          <cell r="R203"/>
          <cell r="S203"/>
        </row>
        <row r="204">
          <cell r="L204" t="str">
            <v xml:space="preserve">tobacco (burnt) </v>
          </cell>
          <cell r="M204" t="str">
            <v>Cocoa extract</v>
          </cell>
          <cell r="N204">
            <v>5.0702891539923092E-2</v>
          </cell>
          <cell r="O204" t="str">
            <v>Flavour</v>
          </cell>
          <cell r="P204" t="str">
            <v>84649-99-3</v>
          </cell>
          <cell r="Q204" t="str">
            <v>no</v>
          </cell>
          <cell r="R204"/>
          <cell r="S204"/>
        </row>
        <row r="205">
          <cell r="L205" t="str">
            <v xml:space="preserve">tobacco (burnt) </v>
          </cell>
          <cell r="M205" t="str">
            <v>Glycerine 86,5% Pharm.Grade (2,325)</v>
          </cell>
          <cell r="N205">
            <v>4.4132529170301991E-2</v>
          </cell>
          <cell r="O205" t="str">
            <v>Humectant</v>
          </cell>
          <cell r="P205" t="str">
            <v>56-81-5</v>
          </cell>
          <cell r="Q205"/>
          <cell r="R205"/>
          <cell r="S205"/>
        </row>
        <row r="206">
          <cell r="L206" t="str">
            <v xml:space="preserve">tobacco (burnt) </v>
          </cell>
          <cell r="M206" t="str">
            <v>Phenylacetic acid</v>
          </cell>
          <cell r="N206">
            <v>4.3767348941952985E-2</v>
          </cell>
          <cell r="O206" t="str">
            <v>Flavour</v>
          </cell>
          <cell r="P206" t="str">
            <v>103-82-2</v>
          </cell>
          <cell r="Q206" t="str">
            <v>no</v>
          </cell>
          <cell r="R206"/>
          <cell r="S206"/>
        </row>
        <row r="207">
          <cell r="L207" t="str">
            <v xml:space="preserve">tobacco (burnt) </v>
          </cell>
          <cell r="M207" t="str">
            <v>3,4-Hexandion</v>
          </cell>
          <cell r="N207">
            <v>4.2208677029526361E-2</v>
          </cell>
          <cell r="O207" t="str">
            <v>Flavour</v>
          </cell>
          <cell r="P207" t="str">
            <v>4437-51-8</v>
          </cell>
          <cell r="Q207" t="str">
            <v>no</v>
          </cell>
          <cell r="R207"/>
          <cell r="S207"/>
        </row>
        <row r="208">
          <cell r="L208" t="str">
            <v xml:space="preserve">tobacco (burnt) </v>
          </cell>
          <cell r="M208" t="str">
            <v>Potassium acetate</v>
          </cell>
          <cell r="N208">
            <v>4.2208677029526361E-2</v>
          </cell>
          <cell r="O208" t="str">
            <v>Flavour</v>
          </cell>
          <cell r="P208" t="str">
            <v>127-08-2</v>
          </cell>
          <cell r="Q208" t="str">
            <v>no</v>
          </cell>
          <cell r="R208"/>
          <cell r="S208"/>
        </row>
        <row r="209">
          <cell r="L209" t="str">
            <v xml:space="preserve">tobacco (burnt) </v>
          </cell>
          <cell r="M209" t="str">
            <v>Ethyl butyrate</v>
          </cell>
          <cell r="N209">
            <v>4.1328039520567794E-2</v>
          </cell>
          <cell r="O209" t="str">
            <v>Flavour</v>
          </cell>
          <cell r="P209" t="str">
            <v>105-54-4</v>
          </cell>
          <cell r="Q209" t="str">
            <v>no</v>
          </cell>
          <cell r="R209"/>
          <cell r="S209"/>
        </row>
        <row r="210">
          <cell r="L210" t="str">
            <v xml:space="preserve">tobacco (burnt) </v>
          </cell>
          <cell r="M210" t="str">
            <v>Acetylmethylcarbinol nat.</v>
          </cell>
          <cell r="N210">
            <v>3.7535308859694694E-2</v>
          </cell>
          <cell r="O210" t="str">
            <v>Flavour</v>
          </cell>
          <cell r="P210" t="str">
            <v>513-86-0</v>
          </cell>
          <cell r="Q210" t="str">
            <v>no</v>
          </cell>
          <cell r="R210"/>
          <cell r="S210"/>
        </row>
        <row r="211">
          <cell r="L211" t="str">
            <v xml:space="preserve">tobacco (burnt) </v>
          </cell>
          <cell r="M211" t="str">
            <v>Methyl-3-phenylpropenoate</v>
          </cell>
          <cell r="N211">
            <v>3.7535308859694694E-2</v>
          </cell>
          <cell r="O211" t="str">
            <v>Flavour</v>
          </cell>
          <cell r="P211" t="str">
            <v>103-26-4</v>
          </cell>
          <cell r="Q211" t="str">
            <v>no</v>
          </cell>
          <cell r="R211"/>
          <cell r="S211"/>
        </row>
        <row r="212">
          <cell r="L212" t="str">
            <v xml:space="preserve">tobacco (burnt) </v>
          </cell>
          <cell r="M212" t="str">
            <v>Fig juice Concentrate (Ficus Carica)</v>
          </cell>
          <cell r="N212">
            <v>3.4429883645529062E-2</v>
          </cell>
          <cell r="O212" t="str">
            <v>Flavour</v>
          </cell>
          <cell r="P212" t="str">
            <v>90028-74-3</v>
          </cell>
          <cell r="Q212" t="str">
            <v>no</v>
          </cell>
          <cell r="R212"/>
          <cell r="S212"/>
        </row>
        <row r="213">
          <cell r="L213" t="str">
            <v xml:space="preserve">tobacco (burnt) </v>
          </cell>
          <cell r="M213" t="str">
            <v>Fructose cristal.</v>
          </cell>
          <cell r="N213">
            <v>3.4429883645529062E-2</v>
          </cell>
          <cell r="O213" t="str">
            <v>Flavour</v>
          </cell>
          <cell r="P213" t="str">
            <v>57-48-7</v>
          </cell>
          <cell r="Q213" t="str">
            <v>no</v>
          </cell>
          <cell r="R213"/>
          <cell r="S213"/>
        </row>
        <row r="214">
          <cell r="L214" t="str">
            <v xml:space="preserve">tobacco (burnt) </v>
          </cell>
          <cell r="M214" t="str">
            <v>4-Hydroxy-2,5-Dimethyl-3(2H) -furanone</v>
          </cell>
          <cell r="N214">
            <v>3.193807125360533E-2</v>
          </cell>
          <cell r="O214" t="str">
            <v>Flavour</v>
          </cell>
          <cell r="P214" t="str">
            <v>3658-77-3</v>
          </cell>
          <cell r="Q214" t="str">
            <v>no</v>
          </cell>
          <cell r="R214"/>
          <cell r="S214"/>
        </row>
        <row r="215">
          <cell r="L215" t="str">
            <v xml:space="preserve">tobacco (burnt) </v>
          </cell>
          <cell r="M215" t="str">
            <v>Benzylacetate</v>
          </cell>
          <cell r="N215">
            <v>3.193807125360533E-2</v>
          </cell>
          <cell r="O215" t="str">
            <v>Flavour</v>
          </cell>
          <cell r="P215" t="str">
            <v>140-11-4</v>
          </cell>
          <cell r="Q215" t="str">
            <v>no</v>
          </cell>
          <cell r="R215"/>
          <cell r="S215"/>
        </row>
        <row r="216">
          <cell r="L216" t="str">
            <v xml:space="preserve">tobacco (burnt) </v>
          </cell>
          <cell r="M216" t="str">
            <v>Butyl acetate</v>
          </cell>
          <cell r="N216">
            <v>3.193807125360533E-2</v>
          </cell>
          <cell r="O216" t="str">
            <v>Flavour</v>
          </cell>
          <cell r="P216" t="str">
            <v>123-86-4</v>
          </cell>
          <cell r="Q216" t="str">
            <v>no</v>
          </cell>
          <cell r="R216"/>
          <cell r="S216"/>
        </row>
        <row r="217">
          <cell r="L217" t="str">
            <v xml:space="preserve">tobacco (burnt) </v>
          </cell>
          <cell r="M217" t="str">
            <v>Anisylalcohol</v>
          </cell>
          <cell r="N217">
            <v>3.1625393995794858E-2</v>
          </cell>
          <cell r="O217" t="str">
            <v>Flavour</v>
          </cell>
          <cell r="P217" t="str">
            <v>105-13-5</v>
          </cell>
          <cell r="Q217" t="str">
            <v>no</v>
          </cell>
          <cell r="R217"/>
          <cell r="S217"/>
        </row>
        <row r="218">
          <cell r="L218" t="str">
            <v xml:space="preserve">tobacco (burnt) </v>
          </cell>
          <cell r="M218" t="str">
            <v>Ethyl laurate</v>
          </cell>
          <cell r="N218">
            <v>2.8780143068901167E-2</v>
          </cell>
          <cell r="O218" t="str">
            <v>Flavour</v>
          </cell>
          <cell r="P218" t="str">
            <v>106-33-2</v>
          </cell>
          <cell r="Q218" t="str">
            <v>no</v>
          </cell>
          <cell r="R218"/>
          <cell r="S218"/>
        </row>
        <row r="219">
          <cell r="L219" t="str">
            <v xml:space="preserve">tobacco (burnt) </v>
          </cell>
          <cell r="M219" t="str">
            <v>n-Butyl phenyl acetate</v>
          </cell>
          <cell r="N219">
            <v>2.8780143068901167E-2</v>
          </cell>
          <cell r="O219" t="str">
            <v>Flavour</v>
          </cell>
          <cell r="P219" t="str">
            <v>122-43-0</v>
          </cell>
          <cell r="Q219" t="str">
            <v>no</v>
          </cell>
          <cell r="R219"/>
          <cell r="S219"/>
        </row>
        <row r="220">
          <cell r="L220" t="str">
            <v xml:space="preserve">tobacco (burnt) </v>
          </cell>
          <cell r="M220" t="str">
            <v>3- Methylbutyraldehyde</v>
          </cell>
          <cell r="N220">
            <v>2.8467465811090695E-2</v>
          </cell>
          <cell r="O220" t="str">
            <v>Flavour</v>
          </cell>
          <cell r="P220" t="str">
            <v>590-86-3</v>
          </cell>
          <cell r="Q220" t="str">
            <v>no</v>
          </cell>
          <cell r="R220"/>
          <cell r="S220"/>
        </row>
        <row r="221">
          <cell r="L221" t="str">
            <v xml:space="preserve">tobacco (burnt) </v>
          </cell>
          <cell r="M221" t="str">
            <v>3-Phenyl-1-propanol</v>
          </cell>
          <cell r="N221">
            <v>2.7832663334921761E-2</v>
          </cell>
          <cell r="O221" t="str">
            <v>Flavour</v>
          </cell>
          <cell r="P221" t="str">
            <v>122-97-4</v>
          </cell>
          <cell r="Q221" t="str">
            <v>no</v>
          </cell>
          <cell r="R221"/>
          <cell r="S221"/>
        </row>
        <row r="222">
          <cell r="L222" t="str">
            <v xml:space="preserve">tobacco (burnt) </v>
          </cell>
          <cell r="M222" t="str">
            <v>Furfuryl aldehyde</v>
          </cell>
          <cell r="N222">
            <v>2.4689851397824758E-2</v>
          </cell>
          <cell r="O222" t="str">
            <v>Flavour</v>
          </cell>
          <cell r="P222" t="str">
            <v>98-01-1</v>
          </cell>
          <cell r="Q222" t="str">
            <v>no</v>
          </cell>
          <cell r="R222"/>
          <cell r="S222"/>
        </row>
        <row r="223">
          <cell r="L223" t="str">
            <v xml:space="preserve">tobacco (burnt) </v>
          </cell>
          <cell r="M223" t="str">
            <v>Phenylethyl isobutyrate</v>
          </cell>
          <cell r="N223">
            <v>2.4689851397824758E-2</v>
          </cell>
          <cell r="O223" t="str">
            <v>Flavour</v>
          </cell>
          <cell r="P223" t="str">
            <v>103-48-0</v>
          </cell>
          <cell r="Q223" t="str">
            <v>no</v>
          </cell>
          <cell r="R223"/>
          <cell r="S223"/>
        </row>
        <row r="224">
          <cell r="L224" t="str">
            <v xml:space="preserve">tobacco (burnt) </v>
          </cell>
          <cell r="M224" t="str">
            <v>1-Octanol</v>
          </cell>
          <cell r="N224">
            <v>2.2235425728832397E-2</v>
          </cell>
          <cell r="O224" t="str">
            <v>Flavour</v>
          </cell>
          <cell r="P224" t="str">
            <v>111-87-5</v>
          </cell>
          <cell r="Q224" t="str">
            <v>no</v>
          </cell>
          <cell r="R224"/>
          <cell r="S224"/>
        </row>
        <row r="225">
          <cell r="L225" t="str">
            <v xml:space="preserve">tobacco (burnt) </v>
          </cell>
          <cell r="M225" t="str">
            <v>2-Methoxy-4-Vinylphenol</v>
          </cell>
          <cell r="N225">
            <v>2.2235425728832397E-2</v>
          </cell>
          <cell r="O225" t="str">
            <v>Flavour</v>
          </cell>
          <cell r="P225" t="str">
            <v>7786-61-0</v>
          </cell>
          <cell r="Q225" t="str">
            <v>no</v>
          </cell>
          <cell r="R225"/>
          <cell r="S225"/>
        </row>
        <row r="226">
          <cell r="L226" t="str">
            <v xml:space="preserve">tobacco (burnt) </v>
          </cell>
          <cell r="M226" t="str">
            <v>3- Methyl-2-butenal</v>
          </cell>
          <cell r="N226">
            <v>2.2235425728832397E-2</v>
          </cell>
          <cell r="O226" t="str">
            <v>Flavour</v>
          </cell>
          <cell r="P226" t="str">
            <v>107-86-8</v>
          </cell>
          <cell r="Q226" t="str">
            <v>no</v>
          </cell>
          <cell r="R226"/>
          <cell r="S226"/>
        </row>
        <row r="227">
          <cell r="L227" t="str">
            <v xml:space="preserve">tobacco (burnt) </v>
          </cell>
          <cell r="M227" t="str">
            <v>Acetaldehyde</v>
          </cell>
          <cell r="N227">
            <v>2.2235425728832397E-2</v>
          </cell>
          <cell r="O227" t="str">
            <v>Flavour</v>
          </cell>
          <cell r="P227" t="str">
            <v>75-07-0</v>
          </cell>
          <cell r="Q227" t="str">
            <v>no</v>
          </cell>
          <cell r="R227"/>
          <cell r="S227"/>
        </row>
        <row r="228">
          <cell r="L228" t="str">
            <v xml:space="preserve">tobacco (burnt) </v>
          </cell>
          <cell r="M228" t="str">
            <v>Acetylpyrrol-2</v>
          </cell>
          <cell r="N228">
            <v>2.2235425728832397E-2</v>
          </cell>
          <cell r="O228" t="str">
            <v>Flavour</v>
          </cell>
          <cell r="P228" t="str">
            <v>1072-83-9</v>
          </cell>
          <cell r="Q228" t="str">
            <v>no</v>
          </cell>
          <cell r="R228"/>
          <cell r="S228"/>
        </row>
        <row r="229">
          <cell r="L229" t="str">
            <v xml:space="preserve">tobacco (burnt) </v>
          </cell>
          <cell r="M229" t="str">
            <v>Anisylacetate</v>
          </cell>
          <cell r="N229">
            <v>2.2235425728832397E-2</v>
          </cell>
          <cell r="O229" t="str">
            <v>Flavour</v>
          </cell>
          <cell r="P229" t="str">
            <v>104-21-2</v>
          </cell>
          <cell r="Q229" t="str">
            <v>no</v>
          </cell>
          <cell r="R229"/>
          <cell r="S229"/>
        </row>
        <row r="230">
          <cell r="L230" t="str">
            <v xml:space="preserve">tobacco (burnt) </v>
          </cell>
          <cell r="M230" t="str">
            <v>Caprin acid</v>
          </cell>
          <cell r="N230">
            <v>2.2235425728832397E-2</v>
          </cell>
          <cell r="O230" t="str">
            <v>Flavour</v>
          </cell>
          <cell r="P230" t="str">
            <v>334-48-5</v>
          </cell>
          <cell r="Q230" t="str">
            <v>no</v>
          </cell>
          <cell r="R230"/>
          <cell r="S230"/>
        </row>
        <row r="231">
          <cell r="L231" t="str">
            <v xml:space="preserve">tobacco (burnt) </v>
          </cell>
          <cell r="M231" t="str">
            <v>Caprylic acid nat.</v>
          </cell>
          <cell r="N231">
            <v>2.2235425728832397E-2</v>
          </cell>
          <cell r="O231" t="str">
            <v>Flavour</v>
          </cell>
          <cell r="P231" t="str">
            <v>124-07-2</v>
          </cell>
          <cell r="Q231" t="str">
            <v>no</v>
          </cell>
          <cell r="R231"/>
          <cell r="S231"/>
        </row>
        <row r="232">
          <cell r="L232" t="str">
            <v xml:space="preserve">tobacco (burnt) </v>
          </cell>
          <cell r="M232" t="str">
            <v>Caramel color</v>
          </cell>
          <cell r="N232">
            <v>2.2235425728832397E-2</v>
          </cell>
          <cell r="O232" t="str">
            <v>Flavour</v>
          </cell>
          <cell r="P232" t="str">
            <v>8028-89-5</v>
          </cell>
          <cell r="Q232" t="str">
            <v>no</v>
          </cell>
          <cell r="R232"/>
          <cell r="S232"/>
        </row>
        <row r="233">
          <cell r="L233" t="str">
            <v xml:space="preserve">tobacco (burnt) </v>
          </cell>
          <cell r="M233" t="str">
            <v>Cognacoil</v>
          </cell>
          <cell r="N233">
            <v>2.2235425728832397E-2</v>
          </cell>
          <cell r="O233" t="str">
            <v>Flavour</v>
          </cell>
          <cell r="P233" t="str">
            <v>8016-21-5</v>
          </cell>
          <cell r="Q233" t="str">
            <v>no</v>
          </cell>
          <cell r="R233"/>
          <cell r="S233"/>
        </row>
        <row r="234">
          <cell r="L234" t="str">
            <v xml:space="preserve">tobacco (burnt) </v>
          </cell>
          <cell r="M234" t="str">
            <v>Diacetyl nat.</v>
          </cell>
          <cell r="N234">
            <v>2.2235425728832397E-2</v>
          </cell>
          <cell r="O234" t="str">
            <v>Flavour</v>
          </cell>
          <cell r="P234" t="str">
            <v>431-03-8</v>
          </cell>
          <cell r="Q234" t="str">
            <v>no</v>
          </cell>
          <cell r="R234"/>
          <cell r="S234"/>
        </row>
        <row r="235">
          <cell r="L235" t="str">
            <v xml:space="preserve">tobacco (burnt) </v>
          </cell>
          <cell r="M235" t="str">
            <v>Dimethylcyclopentandion-3,5,1,2</v>
          </cell>
          <cell r="N235">
            <v>2.2235425728832397E-2</v>
          </cell>
          <cell r="O235" t="str">
            <v>Flavour</v>
          </cell>
          <cell r="P235" t="str">
            <v>13494-07-0/21834-98-0</v>
          </cell>
          <cell r="Q235" t="str">
            <v>no</v>
          </cell>
          <cell r="R235"/>
          <cell r="S235"/>
        </row>
        <row r="236">
          <cell r="L236" t="str">
            <v xml:space="preserve">tobacco (burnt) </v>
          </cell>
          <cell r="M236" t="str">
            <v>Ethyl acetate</v>
          </cell>
          <cell r="N236">
            <v>2.2235425728832397E-2</v>
          </cell>
          <cell r="O236" t="str">
            <v>Flavour</v>
          </cell>
          <cell r="P236" t="str">
            <v>141-78-6</v>
          </cell>
          <cell r="Q236" t="str">
            <v>no</v>
          </cell>
          <cell r="R236"/>
          <cell r="S236"/>
        </row>
        <row r="237">
          <cell r="L237" t="str">
            <v xml:space="preserve">tobacco (burnt) </v>
          </cell>
          <cell r="M237" t="str">
            <v>Ethyl myristate</v>
          </cell>
          <cell r="N237">
            <v>2.2235425728832397E-2</v>
          </cell>
          <cell r="O237" t="str">
            <v>Flavour</v>
          </cell>
          <cell r="P237" t="str">
            <v>124-06-1</v>
          </cell>
          <cell r="Q237" t="str">
            <v>no</v>
          </cell>
          <cell r="R237"/>
          <cell r="S237"/>
        </row>
        <row r="238">
          <cell r="L238" t="str">
            <v xml:space="preserve">tobacco (burnt) </v>
          </cell>
          <cell r="M238" t="str">
            <v>Eugenol</v>
          </cell>
          <cell r="N238">
            <v>2.2235425728832397E-2</v>
          </cell>
          <cell r="O238" t="str">
            <v>Flavour</v>
          </cell>
          <cell r="P238" t="str">
            <v>97-53-0</v>
          </cell>
          <cell r="Q238" t="str">
            <v>no</v>
          </cell>
          <cell r="R238"/>
          <cell r="S238"/>
        </row>
        <row r="239">
          <cell r="L239" t="str">
            <v xml:space="preserve">tobacco (burnt) </v>
          </cell>
          <cell r="M239" t="str">
            <v>gamma- Nonalactone ald. C18</v>
          </cell>
          <cell r="N239">
            <v>2.2235425728832397E-2</v>
          </cell>
          <cell r="O239" t="str">
            <v>Flavour</v>
          </cell>
          <cell r="P239" t="str">
            <v>104-61-0</v>
          </cell>
          <cell r="Q239" t="str">
            <v>no</v>
          </cell>
          <cell r="R239"/>
          <cell r="S239"/>
        </row>
        <row r="240">
          <cell r="L240" t="str">
            <v xml:space="preserve">tobacco (burnt) </v>
          </cell>
          <cell r="M240" t="str">
            <v>gamma-Heptalactone</v>
          </cell>
          <cell r="N240">
            <v>2.2235425728832397E-2</v>
          </cell>
          <cell r="O240" t="str">
            <v>Flavour</v>
          </cell>
          <cell r="P240" t="str">
            <v>105-21-5</v>
          </cell>
          <cell r="Q240" t="str">
            <v>no</v>
          </cell>
          <cell r="R240"/>
          <cell r="S240"/>
        </row>
        <row r="241">
          <cell r="L241" t="str">
            <v xml:space="preserve">tobacco (burnt) </v>
          </cell>
          <cell r="M241" t="str">
            <v>gamma-Hexalactone</v>
          </cell>
          <cell r="N241">
            <v>2.2235425728832397E-2</v>
          </cell>
          <cell r="O241" t="str">
            <v>Flavour</v>
          </cell>
          <cell r="P241" t="str">
            <v>695-06-7</v>
          </cell>
          <cell r="Q241" t="str">
            <v>no</v>
          </cell>
          <cell r="R241"/>
          <cell r="S241"/>
        </row>
        <row r="242">
          <cell r="L242" t="str">
            <v xml:space="preserve">tobacco (burnt) </v>
          </cell>
          <cell r="M242" t="str">
            <v>Guajacol</v>
          </cell>
          <cell r="N242">
            <v>2.2235425728832397E-2</v>
          </cell>
          <cell r="O242" t="str">
            <v>Flavour</v>
          </cell>
          <cell r="P242" t="str">
            <v>90-05-1</v>
          </cell>
          <cell r="Q242" t="str">
            <v>no</v>
          </cell>
          <cell r="R242"/>
          <cell r="S242"/>
        </row>
        <row r="243">
          <cell r="L243" t="str">
            <v xml:space="preserve">tobacco (burnt) </v>
          </cell>
          <cell r="M243" t="str">
            <v>Methylbutenol-3,2</v>
          </cell>
          <cell r="N243">
            <v>2.2235425728832397E-2</v>
          </cell>
          <cell r="O243" t="str">
            <v>Flavour</v>
          </cell>
          <cell r="P243" t="str">
            <v>556-82-1</v>
          </cell>
          <cell r="Q243" t="str">
            <v>no</v>
          </cell>
          <cell r="R243"/>
          <cell r="S243"/>
        </row>
        <row r="244">
          <cell r="L244" t="str">
            <v xml:space="preserve">tobacco (burnt) </v>
          </cell>
          <cell r="M244" t="str">
            <v>Methylguaiacol-4</v>
          </cell>
          <cell r="N244">
            <v>2.2235425728832397E-2</v>
          </cell>
          <cell r="O244" t="str">
            <v>Flavour</v>
          </cell>
          <cell r="P244" t="str">
            <v>93-51-6</v>
          </cell>
          <cell r="Q244" t="str">
            <v>no</v>
          </cell>
          <cell r="R244"/>
          <cell r="S244"/>
        </row>
        <row r="245">
          <cell r="L245" t="str">
            <v xml:space="preserve">tobacco (burnt) </v>
          </cell>
          <cell r="M245" t="str">
            <v>Phenethyl alcohol</v>
          </cell>
          <cell r="N245">
            <v>2.2235425728832397E-2</v>
          </cell>
          <cell r="O245" t="str">
            <v>Flavour</v>
          </cell>
          <cell r="P245" t="str">
            <v>60-12-8</v>
          </cell>
          <cell r="Q245" t="str">
            <v>no</v>
          </cell>
          <cell r="R245"/>
          <cell r="S245"/>
        </row>
        <row r="246">
          <cell r="L246" t="str">
            <v xml:space="preserve">tobacco (burnt) </v>
          </cell>
          <cell r="M246" t="str">
            <v>Rum Extrakt</v>
          </cell>
          <cell r="N246">
            <v>2.2235425728832397E-2</v>
          </cell>
          <cell r="O246" t="str">
            <v>Flavour</v>
          </cell>
          <cell r="P246"/>
          <cell r="Q246" t="str">
            <v>no</v>
          </cell>
          <cell r="R246"/>
          <cell r="S246"/>
        </row>
        <row r="247">
          <cell r="L247" t="str">
            <v xml:space="preserve">tobacco (burnt) </v>
          </cell>
          <cell r="M247" t="str">
            <v>Tocopherol dl alpha Vitamin E</v>
          </cell>
          <cell r="N247">
            <v>2.2235425728832397E-2</v>
          </cell>
          <cell r="O247" t="str">
            <v>Flavour</v>
          </cell>
          <cell r="P247" t="str">
            <v>10191-41-0/1406-18-4</v>
          </cell>
          <cell r="Q247" t="str">
            <v>no</v>
          </cell>
          <cell r="R247"/>
          <cell r="S247"/>
        </row>
        <row r="248">
          <cell r="L248" t="str">
            <v xml:space="preserve">tobacco (burnt) </v>
          </cell>
          <cell r="M248" t="str">
            <v>Vanilla extrakt bourbon</v>
          </cell>
          <cell r="N248">
            <v>2.2235425728832397E-2</v>
          </cell>
          <cell r="O248" t="str">
            <v>Flavour</v>
          </cell>
          <cell r="P248"/>
          <cell r="Q248" t="str">
            <v>no</v>
          </cell>
          <cell r="R248"/>
          <cell r="S248"/>
        </row>
        <row r="249">
          <cell r="L249" t="str">
            <v xml:space="preserve">tobacco (burnt) </v>
          </cell>
          <cell r="M249" t="str">
            <v>Water</v>
          </cell>
          <cell r="N249">
            <v>245</v>
          </cell>
          <cell r="O249" t="str">
            <v>Humectant</v>
          </cell>
          <cell r="P249" t="str">
            <v>7732-18-5</v>
          </cell>
          <cell r="Q249" t="str">
            <v>no</v>
          </cell>
          <cell r="R249"/>
          <cell r="S249"/>
        </row>
        <row r="250">
          <cell r="L250" t="str">
            <v xml:space="preserve">tobacco (burnt) </v>
          </cell>
          <cell r="M250" t="str">
            <v>Invertsirup</v>
          </cell>
          <cell r="N250">
            <v>91.145878868623257</v>
          </cell>
          <cell r="O250" t="str">
            <v>Flavour</v>
          </cell>
          <cell r="P250" t="str">
            <v>8013-17-0</v>
          </cell>
          <cell r="Q250" t="str">
            <v>no</v>
          </cell>
          <cell r="R250"/>
          <cell r="S250"/>
        </row>
        <row r="251">
          <cell r="L251" t="str">
            <v xml:space="preserve">tobacco (burnt) </v>
          </cell>
          <cell r="M251" t="str">
            <v>1,2-Propylenglycol</v>
          </cell>
          <cell r="N251">
            <v>13.742224543526589</v>
          </cell>
          <cell r="O251" t="str">
            <v>Humectant</v>
          </cell>
          <cell r="P251" t="str">
            <v>57-55-6</v>
          </cell>
          <cell r="Q251" t="str">
            <v>no</v>
          </cell>
          <cell r="R251"/>
          <cell r="S251"/>
        </row>
        <row r="252">
          <cell r="L252" t="str">
            <v xml:space="preserve">tobacco (burnt) </v>
          </cell>
          <cell r="M252" t="str">
            <v>Cellulose</v>
          </cell>
          <cell r="N252">
            <v>11.195499999999999</v>
          </cell>
          <cell r="O252" t="str">
            <v>Fibre</v>
          </cell>
          <cell r="P252" t="str">
            <v>9004-34-6</v>
          </cell>
          <cell r="Q252" t="str">
            <v>no</v>
          </cell>
          <cell r="R252"/>
          <cell r="S252"/>
        </row>
        <row r="253">
          <cell r="L253" t="str">
            <v xml:space="preserve">adhesive (burnt) </v>
          </cell>
          <cell r="M253" t="str">
            <v>ethylene vinyl acetate copolymer</v>
          </cell>
          <cell r="N253">
            <v>10.574999999999999</v>
          </cell>
          <cell r="O253"/>
          <cell r="P253" t="str">
            <v>24937-78-8</v>
          </cell>
          <cell r="Q253" t="str">
            <v>no</v>
          </cell>
          <cell r="R253"/>
          <cell r="S253"/>
        </row>
        <row r="254">
          <cell r="L254" t="str">
            <v xml:space="preserve">tobacco (burnt) </v>
          </cell>
          <cell r="M254" t="str">
            <v>Methylhydroxyethylcellulose</v>
          </cell>
          <cell r="N254">
            <v>9.9359999999999999</v>
          </cell>
          <cell r="O254" t="str">
            <v>Binder</v>
          </cell>
          <cell r="P254" t="str">
            <v>9032-42-2</v>
          </cell>
          <cell r="Q254" t="str">
            <v>no</v>
          </cell>
          <cell r="R254"/>
          <cell r="S254"/>
        </row>
        <row r="255">
          <cell r="L255" t="str">
            <v xml:space="preserve">tobacco (burnt) </v>
          </cell>
          <cell r="M255" t="str">
            <v>Monopropyleneglycol</v>
          </cell>
          <cell r="N255">
            <v>6.9972000000000003</v>
          </cell>
          <cell r="O255" t="str">
            <v>Plasticiser</v>
          </cell>
          <cell r="P255" t="str">
            <v>57-55-6</v>
          </cell>
          <cell r="Q255" t="str">
            <v>no</v>
          </cell>
          <cell r="R255"/>
          <cell r="S255"/>
        </row>
        <row r="256">
          <cell r="L256" t="str">
            <v xml:space="preserve">adhesive (burnt) </v>
          </cell>
          <cell r="M256" t="str">
            <v>purified sodium carboxymethylcellulose</v>
          </cell>
          <cell r="N256">
            <v>3.9611420793362715</v>
          </cell>
          <cell r="O256"/>
          <cell r="P256" t="str">
            <v>9004-32-4</v>
          </cell>
          <cell r="Q256" t="str">
            <v>no</v>
          </cell>
          <cell r="R256"/>
          <cell r="S256"/>
        </row>
        <row r="257">
          <cell r="L257" t="str">
            <v xml:space="preserve">tobacco (burnt) </v>
          </cell>
          <cell r="M257" t="str">
            <v>Guar gum</v>
          </cell>
          <cell r="N257">
            <v>2.7989000000000002</v>
          </cell>
          <cell r="O257" t="str">
            <v>Binder</v>
          </cell>
          <cell r="P257" t="str">
            <v>9000-30-0</v>
          </cell>
          <cell r="Q257" t="str">
            <v>no</v>
          </cell>
          <cell r="R257"/>
          <cell r="S257"/>
        </row>
        <row r="258">
          <cell r="L258" t="str">
            <v xml:space="preserve">tobacco (burnt) </v>
          </cell>
          <cell r="M258" t="str">
            <v>Vanillin</v>
          </cell>
          <cell r="N258">
            <v>2.3056851174938715</v>
          </cell>
          <cell r="O258" t="str">
            <v>Flavour</v>
          </cell>
          <cell r="P258" t="str">
            <v>121-33-5</v>
          </cell>
          <cell r="Q258" t="str">
            <v>no</v>
          </cell>
          <cell r="R258"/>
          <cell r="S258"/>
        </row>
        <row r="259">
          <cell r="L259" t="str">
            <v xml:space="preserve">tobacco (burnt) </v>
          </cell>
          <cell r="M259" t="str">
            <v>Ethyl alcohol</v>
          </cell>
          <cell r="N259">
            <v>1.8791999825690637</v>
          </cell>
          <cell r="O259" t="str">
            <v>Solvent</v>
          </cell>
          <cell r="P259" t="str">
            <v>64-17-5</v>
          </cell>
          <cell r="Q259" t="str">
            <v>no</v>
          </cell>
          <cell r="R259"/>
          <cell r="S259"/>
        </row>
        <row r="260">
          <cell r="L260" t="str">
            <v xml:space="preserve">tobacco (burnt) </v>
          </cell>
          <cell r="M260" t="str">
            <v>Sodium benzate</v>
          </cell>
          <cell r="N260">
            <v>1.7385164935401165</v>
          </cell>
          <cell r="O260" t="str">
            <v>Preservative</v>
          </cell>
          <cell r="P260" t="str">
            <v>532-32-1</v>
          </cell>
          <cell r="Q260" t="str">
            <v>no</v>
          </cell>
          <cell r="R260"/>
          <cell r="S260"/>
        </row>
        <row r="261">
          <cell r="L261" t="str">
            <v xml:space="preserve">tobacco (burnt) </v>
          </cell>
          <cell r="M261" t="str">
            <v>BV Vanilla Flavour</v>
          </cell>
          <cell r="N261">
            <v>1.4306436366487165</v>
          </cell>
          <cell r="O261" t="str">
            <v>Flavour</v>
          </cell>
          <cell r="P261"/>
          <cell r="Q261" t="str">
            <v>no</v>
          </cell>
          <cell r="R261"/>
          <cell r="S261"/>
        </row>
        <row r="262">
          <cell r="L262" t="str">
            <v xml:space="preserve">tobacco (burnt) </v>
          </cell>
          <cell r="M262" t="str">
            <v>Magnesium formiate</v>
          </cell>
          <cell r="N262">
            <v>0.67906813469106531</v>
          </cell>
          <cell r="O262" t="str">
            <v>Flavour</v>
          </cell>
          <cell r="P262" t="str">
            <v>557-39-1</v>
          </cell>
          <cell r="Q262" t="str">
            <v>no</v>
          </cell>
          <cell r="R262"/>
          <cell r="S262"/>
        </row>
        <row r="263">
          <cell r="L263" t="str">
            <v xml:space="preserve">tobacco (burnt) </v>
          </cell>
          <cell r="M263" t="str">
            <v>Potassium nitrate</v>
          </cell>
          <cell r="N263">
            <v>0.67906813469106531</v>
          </cell>
          <cell r="O263" t="str">
            <v>Flavour</v>
          </cell>
          <cell r="P263" t="str">
            <v>7757-79-1</v>
          </cell>
          <cell r="Q263" t="str">
            <v>no</v>
          </cell>
          <cell r="R263"/>
          <cell r="S263"/>
        </row>
        <row r="264">
          <cell r="L264" t="str">
            <v xml:space="preserve">tobacco (burnt) </v>
          </cell>
          <cell r="M264" t="str">
            <v>Calcium formiate</v>
          </cell>
          <cell r="N264">
            <v>0.67899425796665758</v>
          </cell>
          <cell r="O264" t="str">
            <v>Flavour</v>
          </cell>
          <cell r="P264" t="str">
            <v>544-17-2</v>
          </cell>
          <cell r="Q264" t="str">
            <v>no</v>
          </cell>
          <cell r="R264"/>
          <cell r="S264"/>
        </row>
        <row r="265">
          <cell r="L265" t="str">
            <v xml:space="preserve">tobacco (burnt) </v>
          </cell>
          <cell r="M265" t="str">
            <v>Vanille Auszug in 1,2-Propylenglycol</v>
          </cell>
          <cell r="N265">
            <v>0.51363841651817455</v>
          </cell>
          <cell r="O265" t="str">
            <v>Flavour</v>
          </cell>
          <cell r="P265" t="str">
            <v>8024-06-4</v>
          </cell>
          <cell r="Q265" t="str">
            <v>no</v>
          </cell>
          <cell r="R265"/>
          <cell r="S265"/>
        </row>
        <row r="266">
          <cell r="L266" t="str">
            <v xml:space="preserve">tobacco (burnt) </v>
          </cell>
          <cell r="M266" t="str">
            <v>Glyoxale</v>
          </cell>
          <cell r="N266">
            <v>0.41980000000000001</v>
          </cell>
          <cell r="O266" t="str">
            <v>Binder</v>
          </cell>
          <cell r="P266" t="str">
            <v>107-22-2</v>
          </cell>
          <cell r="Q266" t="str">
            <v>no</v>
          </cell>
          <cell r="R266"/>
          <cell r="S266"/>
        </row>
        <row r="267">
          <cell r="L267" t="str">
            <v xml:space="preserve">tobacco (burnt) </v>
          </cell>
          <cell r="M267" t="str">
            <v>TiO2</v>
          </cell>
          <cell r="N267">
            <v>0.41980000000000001</v>
          </cell>
          <cell r="O267" t="str">
            <v>Color</v>
          </cell>
          <cell r="P267" t="str">
            <v>1317-70-0</v>
          </cell>
          <cell r="Q267" t="str">
            <v>no</v>
          </cell>
          <cell r="R267"/>
          <cell r="S267"/>
        </row>
        <row r="268">
          <cell r="L268" t="str">
            <v xml:space="preserve">tobacco (burnt) </v>
          </cell>
          <cell r="M268" t="str">
            <v>Heliotropine</v>
          </cell>
          <cell r="N268">
            <v>0.40054871382095608</v>
          </cell>
          <cell r="O268" t="str">
            <v>Flavour</v>
          </cell>
          <cell r="P268" t="str">
            <v>120-57-0</v>
          </cell>
          <cell r="Q268" t="str">
            <v>no</v>
          </cell>
          <cell r="R268"/>
          <cell r="S268"/>
        </row>
        <row r="269">
          <cell r="L269" t="str">
            <v xml:space="preserve">adhesive (burnt) </v>
          </cell>
          <cell r="M269" t="str">
            <v>polyvinyl alcohol partly hydrolysed</v>
          </cell>
          <cell r="N269">
            <v>0.33750000000000002</v>
          </cell>
          <cell r="O269"/>
          <cell r="P269" t="str">
            <v>25213-24-5</v>
          </cell>
          <cell r="Q269" t="str">
            <v>no</v>
          </cell>
          <cell r="R269"/>
          <cell r="S269"/>
        </row>
        <row r="270">
          <cell r="L270" t="str">
            <v xml:space="preserve">tobacco (burnt) </v>
          </cell>
          <cell r="M270" t="str">
            <v>Benzylalcohol</v>
          </cell>
          <cell r="N270">
            <v>0.2647413860711319</v>
          </cell>
          <cell r="O270" t="str">
            <v>Solvent</v>
          </cell>
          <cell r="P270" t="str">
            <v>100-51-6</v>
          </cell>
          <cell r="Q270" t="str">
            <v>no</v>
          </cell>
          <cell r="R270"/>
          <cell r="S270"/>
        </row>
        <row r="271">
          <cell r="L271" t="str">
            <v xml:space="preserve">tobacco (burnt) </v>
          </cell>
          <cell r="M271" t="str">
            <v>Licorice root, extract (Lakritze, Block)</v>
          </cell>
          <cell r="N271">
            <v>0.21657535134041883</v>
          </cell>
          <cell r="O271" t="str">
            <v>Flavour</v>
          </cell>
          <cell r="P271" t="str">
            <v>8008-94-4/68916-91-6</v>
          </cell>
          <cell r="Q271" t="str">
            <v>no</v>
          </cell>
          <cell r="R271"/>
          <cell r="S271"/>
        </row>
        <row r="272">
          <cell r="L272" t="str">
            <v xml:space="preserve">tobacco (burnt) </v>
          </cell>
          <cell r="M272" t="str">
            <v>Triacetin</v>
          </cell>
          <cell r="N272">
            <v>0.21129922059537568</v>
          </cell>
          <cell r="O272" t="str">
            <v>Solvent</v>
          </cell>
          <cell r="P272" t="str">
            <v>102-76-1</v>
          </cell>
          <cell r="Q272" t="str">
            <v>no</v>
          </cell>
          <cell r="R272"/>
          <cell r="S272"/>
        </row>
        <row r="273">
          <cell r="L273" t="str">
            <v xml:space="preserve">tobacco (burnt) </v>
          </cell>
          <cell r="M273" t="str">
            <v>Citric acid</v>
          </cell>
          <cell r="N273">
            <v>0.20170584451960402</v>
          </cell>
          <cell r="O273" t="str">
            <v>Binder</v>
          </cell>
          <cell r="P273" t="str">
            <v>5949-29-1</v>
          </cell>
          <cell r="Q273" t="str">
            <v>no</v>
          </cell>
          <cell r="R273"/>
          <cell r="S273"/>
        </row>
        <row r="274">
          <cell r="L274" t="str">
            <v xml:space="preserve">tobacco (burnt) </v>
          </cell>
          <cell r="M274" t="str">
            <v>Perubalsam (Myroxylon Pereirae Klotz.)</v>
          </cell>
          <cell r="N274">
            <v>0.18403748474694095</v>
          </cell>
          <cell r="O274" t="str">
            <v>Flavour</v>
          </cell>
          <cell r="P274" t="str">
            <v>8007-00-9</v>
          </cell>
          <cell r="Q274" t="str">
            <v>no</v>
          </cell>
          <cell r="R274"/>
          <cell r="S274"/>
        </row>
        <row r="275">
          <cell r="L275" t="str">
            <v xml:space="preserve">adhesive (unburnt) </v>
          </cell>
          <cell r="M275" t="str">
            <v>caramel 626 (E150a)</v>
          </cell>
          <cell r="N275">
            <v>0.13731959208365743</v>
          </cell>
          <cell r="O275" t="str">
            <v>Color</v>
          </cell>
          <cell r="P275" t="str">
            <v>8028-89-5</v>
          </cell>
          <cell r="Q275" t="str">
            <v>no</v>
          </cell>
          <cell r="R275"/>
          <cell r="S275"/>
        </row>
        <row r="276">
          <cell r="L276" t="str">
            <v xml:space="preserve">adhesive (burnt) </v>
          </cell>
          <cell r="M276" t="str">
            <v>potassium sorbate</v>
          </cell>
          <cell r="N276">
            <v>0.1125</v>
          </cell>
          <cell r="O276"/>
          <cell r="P276" t="str">
            <v>024634-61-5</v>
          </cell>
          <cell r="Q276" t="str">
            <v>no</v>
          </cell>
          <cell r="R276"/>
          <cell r="S276"/>
        </row>
        <row r="277">
          <cell r="L277" t="str">
            <v xml:space="preserve">tobacco (burnt) </v>
          </cell>
          <cell r="M277" t="str">
            <v>beta-Ionone</v>
          </cell>
          <cell r="N277">
            <v>8.7215786936113829E-2</v>
          </cell>
          <cell r="O277" t="str">
            <v>Flavour</v>
          </cell>
          <cell r="P277" t="str">
            <v>14901-07-6</v>
          </cell>
          <cell r="Q277" t="str">
            <v>no</v>
          </cell>
          <cell r="R277"/>
          <cell r="S277"/>
        </row>
        <row r="278">
          <cell r="L278" t="str">
            <v xml:space="preserve">tobacco (burnt) </v>
          </cell>
          <cell r="M278" t="str">
            <v>para-Methoxybenzaldehyde</v>
          </cell>
          <cell r="N278">
            <v>8.3521600302487009E-2</v>
          </cell>
          <cell r="O278" t="str">
            <v>Flavour</v>
          </cell>
          <cell r="P278" t="str">
            <v>123-11-5</v>
          </cell>
          <cell r="Q278" t="str">
            <v>no</v>
          </cell>
          <cell r="R278"/>
          <cell r="S278"/>
        </row>
        <row r="279">
          <cell r="L279" t="str">
            <v xml:space="preserve">tobacco (burnt) </v>
          </cell>
          <cell r="M279" t="str">
            <v>Benzoin Gum Siam (Styrax Tonkinenis)</v>
          </cell>
          <cell r="N279">
            <v>8.0796944523047295E-2</v>
          </cell>
          <cell r="O279" t="str">
            <v>Flavour</v>
          </cell>
          <cell r="P279" t="str">
            <v>9000-05-9</v>
          </cell>
          <cell r="Q279" t="str">
            <v>no</v>
          </cell>
          <cell r="R279"/>
          <cell r="S279"/>
        </row>
        <row r="280">
          <cell r="L280" t="str">
            <v xml:space="preserve">tobacco (burnt) </v>
          </cell>
          <cell r="M280" t="str">
            <v>3- Methylcycloentane-1,2-dione</v>
          </cell>
          <cell r="N280">
            <v>6.6002774670785386E-2</v>
          </cell>
          <cell r="O280" t="str">
            <v>Flavour</v>
          </cell>
          <cell r="P280" t="str">
            <v>765-70-8/80-71-7</v>
          </cell>
          <cell r="Q280" t="str">
            <v>no</v>
          </cell>
          <cell r="R280"/>
          <cell r="S280"/>
        </row>
        <row r="281">
          <cell r="L281" t="str">
            <v xml:space="preserve">tobacco (burnt) </v>
          </cell>
          <cell r="M281" t="str">
            <v>Benzaldehyde</v>
          </cell>
          <cell r="N281">
            <v>5.101556879773355E-2</v>
          </cell>
          <cell r="O281" t="str">
            <v>Flavour</v>
          </cell>
          <cell r="P281" t="str">
            <v>100-52-7</v>
          </cell>
          <cell r="Q281" t="str">
            <v>no</v>
          </cell>
          <cell r="R281"/>
          <cell r="S281"/>
        </row>
        <row r="282">
          <cell r="L282" t="str">
            <v xml:space="preserve">tobacco (burnt) </v>
          </cell>
          <cell r="M282" t="str">
            <v>Cocoa extract</v>
          </cell>
          <cell r="N282">
            <v>5.0702891539923092E-2</v>
          </cell>
          <cell r="O282" t="str">
            <v>Flavour</v>
          </cell>
          <cell r="P282" t="str">
            <v>84649-99-3</v>
          </cell>
          <cell r="Q282" t="str">
            <v>no</v>
          </cell>
          <cell r="R282"/>
          <cell r="S282"/>
        </row>
        <row r="283">
          <cell r="L283" t="str">
            <v xml:space="preserve">tobacco (burnt) </v>
          </cell>
          <cell r="M283" t="str">
            <v>Glycerine 86,5% Pharm.Grade (2,325)</v>
          </cell>
          <cell r="N283">
            <v>4.4132529170301991E-2</v>
          </cell>
          <cell r="O283" t="str">
            <v>Humectant</v>
          </cell>
          <cell r="P283" t="str">
            <v>56-81-5</v>
          </cell>
          <cell r="Q283"/>
          <cell r="R283"/>
          <cell r="S283"/>
        </row>
        <row r="284">
          <cell r="L284" t="str">
            <v xml:space="preserve">tobacco (burnt) </v>
          </cell>
          <cell r="M284" t="str">
            <v>Phenylacetic acid</v>
          </cell>
          <cell r="N284">
            <v>4.3767348941952985E-2</v>
          </cell>
          <cell r="O284" t="str">
            <v>Flavour</v>
          </cell>
          <cell r="P284" t="str">
            <v>103-82-2</v>
          </cell>
          <cell r="Q284" t="str">
            <v>no</v>
          </cell>
          <cell r="R284"/>
          <cell r="S284"/>
        </row>
        <row r="285">
          <cell r="L285" t="str">
            <v xml:space="preserve">tobacco (burnt) </v>
          </cell>
          <cell r="M285" t="str">
            <v>3,4-Hexandion</v>
          </cell>
          <cell r="N285">
            <v>4.2208677029526361E-2</v>
          </cell>
          <cell r="O285" t="str">
            <v>Flavour</v>
          </cell>
          <cell r="P285" t="str">
            <v>4437-51-8</v>
          </cell>
          <cell r="Q285" t="str">
            <v>no</v>
          </cell>
          <cell r="R285"/>
          <cell r="S285"/>
        </row>
        <row r="286">
          <cell r="L286" t="str">
            <v xml:space="preserve">tobacco (burnt) </v>
          </cell>
          <cell r="M286" t="str">
            <v>Potassium acetate</v>
          </cell>
          <cell r="N286">
            <v>4.2208677029526361E-2</v>
          </cell>
          <cell r="O286" t="str">
            <v>Flavour</v>
          </cell>
          <cell r="P286" t="str">
            <v>127-08-2</v>
          </cell>
          <cell r="Q286" t="str">
            <v>no</v>
          </cell>
          <cell r="R286"/>
          <cell r="S286"/>
        </row>
        <row r="287">
          <cell r="L287" t="str">
            <v xml:space="preserve">tobacco (burnt) </v>
          </cell>
          <cell r="M287" t="str">
            <v>Ethyl butyrate</v>
          </cell>
          <cell r="N287">
            <v>4.1328039520567794E-2</v>
          </cell>
          <cell r="O287" t="str">
            <v>Flavour</v>
          </cell>
          <cell r="P287" t="str">
            <v>105-54-4</v>
          </cell>
          <cell r="Q287" t="str">
            <v>no</v>
          </cell>
          <cell r="R287"/>
          <cell r="S287"/>
        </row>
        <row r="288">
          <cell r="L288" t="str">
            <v xml:space="preserve">tobacco (burnt) </v>
          </cell>
          <cell r="M288" t="str">
            <v>Acetylmethylcarbinol nat.</v>
          </cell>
          <cell r="N288">
            <v>3.7535308859694694E-2</v>
          </cell>
          <cell r="O288" t="str">
            <v>Flavour</v>
          </cell>
          <cell r="P288" t="str">
            <v>513-86-0</v>
          </cell>
          <cell r="Q288" t="str">
            <v>no</v>
          </cell>
          <cell r="R288"/>
          <cell r="S288"/>
        </row>
        <row r="289">
          <cell r="L289" t="str">
            <v xml:space="preserve">tobacco (burnt) </v>
          </cell>
          <cell r="M289" t="str">
            <v>Methyl-3-phenylpropenoate</v>
          </cell>
          <cell r="N289">
            <v>3.7535308859694694E-2</v>
          </cell>
          <cell r="O289" t="str">
            <v>Flavour</v>
          </cell>
          <cell r="P289" t="str">
            <v>103-26-4</v>
          </cell>
          <cell r="Q289" t="str">
            <v>no</v>
          </cell>
          <cell r="R289"/>
          <cell r="S289"/>
        </row>
        <row r="290">
          <cell r="L290" t="str">
            <v xml:space="preserve">tobacco (burnt) </v>
          </cell>
          <cell r="M290" t="str">
            <v>Fig juice Concentrate (Ficus Carica)</v>
          </cell>
          <cell r="N290">
            <v>3.4429883645529062E-2</v>
          </cell>
          <cell r="O290" t="str">
            <v>Flavour</v>
          </cell>
          <cell r="P290" t="str">
            <v>90028-74-3</v>
          </cell>
          <cell r="Q290" t="str">
            <v>no</v>
          </cell>
          <cell r="R290"/>
          <cell r="S290"/>
        </row>
        <row r="291">
          <cell r="L291" t="str">
            <v xml:space="preserve">tobacco (burnt) </v>
          </cell>
          <cell r="M291" t="str">
            <v>Fructose cristal.</v>
          </cell>
          <cell r="N291">
            <v>3.4429883645529062E-2</v>
          </cell>
          <cell r="O291" t="str">
            <v>Flavour</v>
          </cell>
          <cell r="P291" t="str">
            <v>57-48-7</v>
          </cell>
          <cell r="Q291" t="str">
            <v>no</v>
          </cell>
          <cell r="R291"/>
          <cell r="S291"/>
        </row>
        <row r="292">
          <cell r="L292" t="str">
            <v xml:space="preserve">tobacco (burnt) </v>
          </cell>
          <cell r="M292" t="str">
            <v>4-Hydroxy-2,5-Dimethyl-3(2H) -furanone</v>
          </cell>
          <cell r="N292">
            <v>3.193807125360533E-2</v>
          </cell>
          <cell r="O292" t="str">
            <v>Flavour</v>
          </cell>
          <cell r="P292" t="str">
            <v>3658-77-3</v>
          </cell>
          <cell r="Q292" t="str">
            <v>no</v>
          </cell>
          <cell r="R292"/>
          <cell r="S292"/>
        </row>
        <row r="293">
          <cell r="L293" t="str">
            <v xml:space="preserve">tobacco (burnt) </v>
          </cell>
          <cell r="M293" t="str">
            <v>Benzylacetate</v>
          </cell>
          <cell r="N293">
            <v>3.193807125360533E-2</v>
          </cell>
          <cell r="O293" t="str">
            <v>Flavour</v>
          </cell>
          <cell r="P293" t="str">
            <v>140-11-4</v>
          </cell>
          <cell r="Q293" t="str">
            <v>no</v>
          </cell>
          <cell r="R293"/>
          <cell r="S293"/>
        </row>
        <row r="294">
          <cell r="L294" t="str">
            <v xml:space="preserve">tobacco (burnt) </v>
          </cell>
          <cell r="M294" t="str">
            <v>Butyl acetate</v>
          </cell>
          <cell r="N294">
            <v>3.193807125360533E-2</v>
          </cell>
          <cell r="O294" t="str">
            <v>Flavour</v>
          </cell>
          <cell r="P294" t="str">
            <v>123-86-4</v>
          </cell>
          <cell r="Q294" t="str">
            <v>no</v>
          </cell>
          <cell r="R294"/>
          <cell r="S294"/>
        </row>
        <row r="295">
          <cell r="L295" t="str">
            <v xml:space="preserve">tobacco (burnt) </v>
          </cell>
          <cell r="M295" t="str">
            <v>Anisylalcohol</v>
          </cell>
          <cell r="N295">
            <v>3.1625393995794858E-2</v>
          </cell>
          <cell r="O295" t="str">
            <v>Flavour</v>
          </cell>
          <cell r="P295" t="str">
            <v>105-13-5</v>
          </cell>
          <cell r="Q295" t="str">
            <v>no</v>
          </cell>
          <cell r="R295"/>
          <cell r="S295"/>
        </row>
        <row r="296">
          <cell r="L296" t="str">
            <v xml:space="preserve">tobacco (burnt) </v>
          </cell>
          <cell r="M296" t="str">
            <v>Ethyl laurate</v>
          </cell>
          <cell r="N296">
            <v>2.8780143068901167E-2</v>
          </cell>
          <cell r="O296" t="str">
            <v>Flavour</v>
          </cell>
          <cell r="P296" t="str">
            <v>106-33-2</v>
          </cell>
          <cell r="Q296" t="str">
            <v>no</v>
          </cell>
          <cell r="R296"/>
          <cell r="S296"/>
        </row>
        <row r="297">
          <cell r="L297" t="str">
            <v xml:space="preserve">tobacco (burnt) </v>
          </cell>
          <cell r="M297" t="str">
            <v>n-Butyl phenyl acetate</v>
          </cell>
          <cell r="N297">
            <v>2.8780143068901167E-2</v>
          </cell>
          <cell r="O297" t="str">
            <v>Flavour</v>
          </cell>
          <cell r="P297" t="str">
            <v>122-43-0</v>
          </cell>
          <cell r="Q297" t="str">
            <v>no</v>
          </cell>
          <cell r="R297"/>
          <cell r="S297"/>
        </row>
        <row r="298">
          <cell r="L298" t="str">
            <v xml:space="preserve">tobacco (burnt) </v>
          </cell>
          <cell r="M298" t="str">
            <v>3- Methylbutyraldehyde</v>
          </cell>
          <cell r="N298">
            <v>2.8467465811090695E-2</v>
          </cell>
          <cell r="O298" t="str">
            <v>Flavour</v>
          </cell>
          <cell r="P298" t="str">
            <v>590-86-3</v>
          </cell>
          <cell r="Q298" t="str">
            <v>no</v>
          </cell>
          <cell r="R298"/>
          <cell r="S298"/>
        </row>
        <row r="299">
          <cell r="L299" t="str">
            <v xml:space="preserve">tobacco (burnt) </v>
          </cell>
          <cell r="M299" t="str">
            <v>3-Phenyl-1-propanol</v>
          </cell>
          <cell r="N299">
            <v>2.7832663334921761E-2</v>
          </cell>
          <cell r="O299" t="str">
            <v>Flavour</v>
          </cell>
          <cell r="P299" t="str">
            <v>122-97-4</v>
          </cell>
          <cell r="Q299" t="str">
            <v>no</v>
          </cell>
          <cell r="R299"/>
          <cell r="S299"/>
        </row>
        <row r="300">
          <cell r="L300" t="str">
            <v xml:space="preserve">tobacco (burnt) </v>
          </cell>
          <cell r="M300" t="str">
            <v>Furfuryl aldehyde</v>
          </cell>
          <cell r="N300">
            <v>2.4689851397824758E-2</v>
          </cell>
          <cell r="O300" t="str">
            <v>Flavour</v>
          </cell>
          <cell r="P300" t="str">
            <v>98-01-1</v>
          </cell>
          <cell r="Q300" t="str">
            <v>no</v>
          </cell>
          <cell r="R300"/>
          <cell r="S300"/>
        </row>
        <row r="301">
          <cell r="L301" t="str">
            <v xml:space="preserve">tobacco (burnt) </v>
          </cell>
          <cell r="M301" t="str">
            <v>Phenylethyl isobutyrate</v>
          </cell>
          <cell r="N301">
            <v>2.4689851397824758E-2</v>
          </cell>
          <cell r="O301" t="str">
            <v>Flavour</v>
          </cell>
          <cell r="P301" t="str">
            <v>103-48-0</v>
          </cell>
          <cell r="Q301" t="str">
            <v>no</v>
          </cell>
          <cell r="R301"/>
          <cell r="S301"/>
        </row>
        <row r="302">
          <cell r="L302" t="str">
            <v xml:space="preserve">tobacco (burnt) </v>
          </cell>
          <cell r="M302" t="str">
            <v>1-Octanol</v>
          </cell>
          <cell r="N302">
            <v>2.2235425728832397E-2</v>
          </cell>
          <cell r="O302" t="str">
            <v>Flavour</v>
          </cell>
          <cell r="P302" t="str">
            <v>111-87-5</v>
          </cell>
          <cell r="Q302" t="str">
            <v>no</v>
          </cell>
          <cell r="R302"/>
          <cell r="S302"/>
        </row>
        <row r="303">
          <cell r="L303" t="str">
            <v xml:space="preserve">tobacco (burnt) </v>
          </cell>
          <cell r="M303" t="str">
            <v>2-Methoxy-4-Vinylphenol</v>
          </cell>
          <cell r="N303">
            <v>2.2235425728832397E-2</v>
          </cell>
          <cell r="O303" t="str">
            <v>Flavour</v>
          </cell>
          <cell r="P303" t="str">
            <v>7786-61-0</v>
          </cell>
          <cell r="Q303" t="str">
            <v>no</v>
          </cell>
          <cell r="R303"/>
          <cell r="S303"/>
        </row>
        <row r="304">
          <cell r="L304" t="str">
            <v xml:space="preserve">tobacco (burnt) </v>
          </cell>
          <cell r="M304" t="str">
            <v>3- Methyl-2-butenal</v>
          </cell>
          <cell r="N304">
            <v>2.2235425728832397E-2</v>
          </cell>
          <cell r="O304" t="str">
            <v>Flavour</v>
          </cell>
          <cell r="P304" t="str">
            <v>107-86-8</v>
          </cell>
          <cell r="Q304" t="str">
            <v>no</v>
          </cell>
          <cell r="R304"/>
          <cell r="S304"/>
        </row>
        <row r="305">
          <cell r="L305" t="str">
            <v xml:space="preserve">tobacco (burnt) </v>
          </cell>
          <cell r="M305" t="str">
            <v>Acetaldehyde</v>
          </cell>
          <cell r="N305">
            <v>2.2235425728832397E-2</v>
          </cell>
          <cell r="O305" t="str">
            <v>Flavour</v>
          </cell>
          <cell r="P305" t="str">
            <v>75-07-0</v>
          </cell>
          <cell r="Q305" t="str">
            <v>no</v>
          </cell>
          <cell r="R305"/>
          <cell r="S305"/>
        </row>
        <row r="306">
          <cell r="L306" t="str">
            <v xml:space="preserve">tobacco (burnt) </v>
          </cell>
          <cell r="M306" t="str">
            <v>Acetylpyrrol-2</v>
          </cell>
          <cell r="N306">
            <v>2.2235425728832397E-2</v>
          </cell>
          <cell r="O306" t="str">
            <v>Flavour</v>
          </cell>
          <cell r="P306" t="str">
            <v>1072-83-9</v>
          </cell>
          <cell r="Q306" t="str">
            <v>no</v>
          </cell>
          <cell r="R306"/>
          <cell r="S306"/>
        </row>
        <row r="307">
          <cell r="L307" t="str">
            <v xml:space="preserve">tobacco (burnt) </v>
          </cell>
          <cell r="M307" t="str">
            <v>Anisylacetate</v>
          </cell>
          <cell r="N307">
            <v>2.2235425728832397E-2</v>
          </cell>
          <cell r="O307" t="str">
            <v>Flavour</v>
          </cell>
          <cell r="P307" t="str">
            <v>104-21-2</v>
          </cell>
          <cell r="Q307" t="str">
            <v>no</v>
          </cell>
          <cell r="R307"/>
          <cell r="S307"/>
        </row>
        <row r="308">
          <cell r="L308" t="str">
            <v xml:space="preserve">tobacco (burnt) </v>
          </cell>
          <cell r="M308" t="str">
            <v>Caprin acid</v>
          </cell>
          <cell r="N308">
            <v>2.2235425728832397E-2</v>
          </cell>
          <cell r="O308" t="str">
            <v>Flavour</v>
          </cell>
          <cell r="P308" t="str">
            <v>334-48-5</v>
          </cell>
          <cell r="Q308" t="str">
            <v>no</v>
          </cell>
          <cell r="R308"/>
          <cell r="S308"/>
        </row>
        <row r="309">
          <cell r="L309" t="str">
            <v xml:space="preserve">tobacco (burnt) </v>
          </cell>
          <cell r="M309" t="str">
            <v>Caprylic acid nat.</v>
          </cell>
          <cell r="N309">
            <v>2.2235425728832397E-2</v>
          </cell>
          <cell r="O309" t="str">
            <v>Flavour</v>
          </cell>
          <cell r="P309" t="str">
            <v>124-07-2</v>
          </cell>
          <cell r="Q309" t="str">
            <v>no</v>
          </cell>
          <cell r="R309"/>
          <cell r="S309"/>
        </row>
        <row r="310">
          <cell r="L310" t="str">
            <v xml:space="preserve">tobacco (burnt) </v>
          </cell>
          <cell r="M310" t="str">
            <v>Caramel color</v>
          </cell>
          <cell r="N310">
            <v>2.2235425728832397E-2</v>
          </cell>
          <cell r="O310" t="str">
            <v>Flavour</v>
          </cell>
          <cell r="P310" t="str">
            <v>8028-89-5</v>
          </cell>
          <cell r="Q310" t="str">
            <v>no</v>
          </cell>
          <cell r="R310"/>
          <cell r="S310"/>
        </row>
        <row r="311">
          <cell r="L311" t="str">
            <v xml:space="preserve">tobacco (burnt) </v>
          </cell>
          <cell r="M311" t="str">
            <v>Cognacoil</v>
          </cell>
          <cell r="N311">
            <v>2.2235425728832397E-2</v>
          </cell>
          <cell r="O311" t="str">
            <v>Flavour</v>
          </cell>
          <cell r="P311" t="str">
            <v>8016-21-5</v>
          </cell>
          <cell r="Q311" t="str">
            <v>no</v>
          </cell>
          <cell r="R311"/>
          <cell r="S311"/>
        </row>
        <row r="312">
          <cell r="L312" t="str">
            <v xml:space="preserve">tobacco (burnt) </v>
          </cell>
          <cell r="M312" t="str">
            <v>Diacetyl nat.</v>
          </cell>
          <cell r="N312">
            <v>2.2235425728832397E-2</v>
          </cell>
          <cell r="O312" t="str">
            <v>Flavour</v>
          </cell>
          <cell r="P312" t="str">
            <v>431-03-8</v>
          </cell>
          <cell r="Q312" t="str">
            <v>no</v>
          </cell>
          <cell r="R312"/>
          <cell r="S312"/>
        </row>
        <row r="313">
          <cell r="L313" t="str">
            <v xml:space="preserve">tobacco (burnt) </v>
          </cell>
          <cell r="M313" t="str">
            <v>Dimethylcyclopentandion-3,5,1,2</v>
          </cell>
          <cell r="N313">
            <v>2.2235425728832397E-2</v>
          </cell>
          <cell r="O313" t="str">
            <v>Flavour</v>
          </cell>
          <cell r="P313" t="str">
            <v>13494-07-0/21834-98-0</v>
          </cell>
          <cell r="Q313" t="str">
            <v>no</v>
          </cell>
          <cell r="R313"/>
          <cell r="S313"/>
        </row>
        <row r="314">
          <cell r="L314" t="str">
            <v xml:space="preserve">tobacco (burnt) </v>
          </cell>
          <cell r="M314" t="str">
            <v>Ethyl acetate</v>
          </cell>
          <cell r="N314">
            <v>2.2235425728832397E-2</v>
          </cell>
          <cell r="O314" t="str">
            <v>Flavour</v>
          </cell>
          <cell r="P314" t="str">
            <v>141-78-6</v>
          </cell>
          <cell r="Q314" t="str">
            <v>no</v>
          </cell>
          <cell r="R314"/>
          <cell r="S314"/>
        </row>
        <row r="315">
          <cell r="L315" t="str">
            <v xml:space="preserve">tobacco (burnt) </v>
          </cell>
          <cell r="M315" t="str">
            <v>Ethyl myristate</v>
          </cell>
          <cell r="N315">
            <v>2.2235425728832397E-2</v>
          </cell>
          <cell r="O315" t="str">
            <v>Flavour</v>
          </cell>
          <cell r="P315" t="str">
            <v>124-06-1</v>
          </cell>
          <cell r="Q315" t="str">
            <v>no</v>
          </cell>
          <cell r="R315"/>
          <cell r="S315"/>
        </row>
        <row r="316">
          <cell r="L316" t="str">
            <v xml:space="preserve">tobacco (burnt) </v>
          </cell>
          <cell r="M316" t="str">
            <v>Eugenol</v>
          </cell>
          <cell r="N316">
            <v>2.2235425728832397E-2</v>
          </cell>
          <cell r="O316" t="str">
            <v>Flavour</v>
          </cell>
          <cell r="P316" t="str">
            <v>97-53-0</v>
          </cell>
          <cell r="Q316" t="str">
            <v>no</v>
          </cell>
          <cell r="R316"/>
          <cell r="S316"/>
        </row>
        <row r="317">
          <cell r="L317" t="str">
            <v xml:space="preserve">tobacco (burnt) </v>
          </cell>
          <cell r="M317" t="str">
            <v>gamma- Nonalactone ald. C18</v>
          </cell>
          <cell r="N317">
            <v>2.2235425728832397E-2</v>
          </cell>
          <cell r="O317" t="str">
            <v>Flavour</v>
          </cell>
          <cell r="P317" t="str">
            <v>104-61-0</v>
          </cell>
          <cell r="Q317" t="str">
            <v>no</v>
          </cell>
          <cell r="R317"/>
          <cell r="S317"/>
        </row>
        <row r="318">
          <cell r="L318" t="str">
            <v xml:space="preserve">tobacco (burnt) </v>
          </cell>
          <cell r="M318" t="str">
            <v>gamma-Heptalactone</v>
          </cell>
          <cell r="N318">
            <v>2.2235425728832397E-2</v>
          </cell>
          <cell r="O318" t="str">
            <v>Flavour</v>
          </cell>
          <cell r="P318" t="str">
            <v>105-21-5</v>
          </cell>
          <cell r="Q318" t="str">
            <v>no</v>
          </cell>
          <cell r="R318"/>
          <cell r="S318"/>
        </row>
        <row r="319">
          <cell r="L319" t="str">
            <v xml:space="preserve">tobacco (burnt) </v>
          </cell>
          <cell r="M319" t="str">
            <v>gamma-Hexalactone</v>
          </cell>
          <cell r="N319">
            <v>2.2235425728832397E-2</v>
          </cell>
          <cell r="O319" t="str">
            <v>Flavour</v>
          </cell>
          <cell r="P319" t="str">
            <v>695-06-7</v>
          </cell>
          <cell r="Q319" t="str">
            <v>no</v>
          </cell>
          <cell r="R319"/>
          <cell r="S319"/>
        </row>
        <row r="320">
          <cell r="L320" t="str">
            <v xml:space="preserve">tobacco (burnt) </v>
          </cell>
          <cell r="M320" t="str">
            <v>Guajacol</v>
          </cell>
          <cell r="N320">
            <v>2.2235425728832397E-2</v>
          </cell>
          <cell r="O320" t="str">
            <v>Flavour</v>
          </cell>
          <cell r="P320" t="str">
            <v>90-05-1</v>
          </cell>
          <cell r="Q320" t="str">
            <v>no</v>
          </cell>
          <cell r="R320"/>
          <cell r="S320"/>
        </row>
        <row r="321">
          <cell r="L321" t="str">
            <v xml:space="preserve">tobacco (burnt) </v>
          </cell>
          <cell r="M321" t="str">
            <v>Methylbutenol-3,2</v>
          </cell>
          <cell r="N321">
            <v>2.2235425728832397E-2</v>
          </cell>
          <cell r="O321" t="str">
            <v>Flavour</v>
          </cell>
          <cell r="P321" t="str">
            <v>556-82-1</v>
          </cell>
          <cell r="Q321" t="str">
            <v>no</v>
          </cell>
          <cell r="R321"/>
          <cell r="S321"/>
        </row>
        <row r="322">
          <cell r="L322" t="str">
            <v xml:space="preserve">tobacco (burnt) </v>
          </cell>
          <cell r="M322" t="str">
            <v>Methylguaiacol-4</v>
          </cell>
          <cell r="N322">
            <v>2.2235425728832397E-2</v>
          </cell>
          <cell r="O322" t="str">
            <v>Flavour</v>
          </cell>
          <cell r="P322" t="str">
            <v>93-51-6</v>
          </cell>
          <cell r="Q322" t="str">
            <v>no</v>
          </cell>
          <cell r="R322"/>
          <cell r="S322"/>
        </row>
        <row r="323">
          <cell r="L323" t="str">
            <v xml:space="preserve">tobacco (burnt) </v>
          </cell>
          <cell r="M323" t="str">
            <v>Phenethyl alcohol</v>
          </cell>
          <cell r="N323">
            <v>2.2235425728832397E-2</v>
          </cell>
          <cell r="O323" t="str">
            <v>Flavour</v>
          </cell>
          <cell r="P323" t="str">
            <v>60-12-8</v>
          </cell>
          <cell r="Q323" t="str">
            <v>no</v>
          </cell>
          <cell r="R323"/>
          <cell r="S323"/>
        </row>
        <row r="324">
          <cell r="L324" t="str">
            <v xml:space="preserve">tobacco (burnt) </v>
          </cell>
          <cell r="M324" t="str">
            <v>Rum Extrakt</v>
          </cell>
          <cell r="N324">
            <v>2.2235425728832397E-2</v>
          </cell>
          <cell r="O324" t="str">
            <v>Flavour</v>
          </cell>
          <cell r="P324"/>
          <cell r="Q324" t="str">
            <v>no</v>
          </cell>
          <cell r="R324"/>
          <cell r="S324"/>
        </row>
        <row r="325">
          <cell r="L325" t="str">
            <v xml:space="preserve">tobacco (burnt) </v>
          </cell>
          <cell r="M325" t="str">
            <v>Tocopherol dl alpha Vitamin E</v>
          </cell>
          <cell r="N325">
            <v>2.2235425728832397E-2</v>
          </cell>
          <cell r="O325" t="str">
            <v>Flavour</v>
          </cell>
          <cell r="P325" t="str">
            <v>10191-41-0/1406-18-4</v>
          </cell>
          <cell r="Q325" t="str">
            <v>no</v>
          </cell>
          <cell r="R325"/>
          <cell r="S325"/>
        </row>
        <row r="326">
          <cell r="L326" t="str">
            <v xml:space="preserve">tobacco (burnt) </v>
          </cell>
          <cell r="M326" t="str">
            <v>Vanilla extrakt bourbon</v>
          </cell>
          <cell r="N326">
            <v>2.2235425728832397E-2</v>
          </cell>
          <cell r="O326" t="str">
            <v>Flavour</v>
          </cell>
          <cell r="P326"/>
          <cell r="Q326" t="str">
            <v>no</v>
          </cell>
          <cell r="R326"/>
          <cell r="S326"/>
        </row>
        <row r="327">
          <cell r="L327" t="str">
            <v xml:space="preserve">tobacco (burnt) </v>
          </cell>
          <cell r="M327" t="str">
            <v>Water</v>
          </cell>
          <cell r="N327">
            <v>139.52343198335669</v>
          </cell>
          <cell r="O327" t="str">
            <v>Humectant</v>
          </cell>
          <cell r="P327" t="str">
            <v>7732-18-5</v>
          </cell>
          <cell r="Q327" t="str">
            <v>no</v>
          </cell>
          <cell r="R327"/>
          <cell r="S327"/>
        </row>
        <row r="328">
          <cell r="L328" t="str">
            <v xml:space="preserve">tobacco (burnt) </v>
          </cell>
          <cell r="M328" t="str">
            <v>Cellulose</v>
          </cell>
          <cell r="N328">
            <v>8.4594000000000005</v>
          </cell>
          <cell r="O328" t="str">
            <v>Fibre</v>
          </cell>
          <cell r="P328" t="str">
            <v>9004-34-6</v>
          </cell>
          <cell r="Q328" t="str">
            <v>no</v>
          </cell>
          <cell r="R328"/>
          <cell r="S328"/>
        </row>
        <row r="329">
          <cell r="L329" t="str">
            <v xml:space="preserve">tobacco (burnt) </v>
          </cell>
          <cell r="M329" t="str">
            <v>Methylhydroxyethylcellulose</v>
          </cell>
          <cell r="N329">
            <v>7.5076999999999998</v>
          </cell>
          <cell r="O329" t="str">
            <v>Binder</v>
          </cell>
          <cell r="P329" t="str">
            <v>9032-42-2</v>
          </cell>
          <cell r="Q329" t="str">
            <v>no</v>
          </cell>
          <cell r="R329"/>
          <cell r="S329"/>
        </row>
        <row r="330">
          <cell r="L330" t="str">
            <v xml:space="preserve">tobacco (burnt) </v>
          </cell>
          <cell r="M330" t="str">
            <v>Invertsirup</v>
          </cell>
          <cell r="N330">
            <v>7.1223490368743079</v>
          </cell>
          <cell r="O330" t="str">
            <v>Flavour</v>
          </cell>
          <cell r="P330" t="str">
            <v>8013-17-0</v>
          </cell>
          <cell r="Q330" t="str">
            <v>no</v>
          </cell>
          <cell r="R330"/>
          <cell r="S330"/>
        </row>
        <row r="331">
          <cell r="L331" t="str">
            <v xml:space="preserve">tobacco (burnt) </v>
          </cell>
          <cell r="M331" t="str">
            <v>Monopropyleneglycol</v>
          </cell>
          <cell r="N331">
            <v>5.2870999999999997</v>
          </cell>
          <cell r="O331" t="str">
            <v>Plasticiser</v>
          </cell>
          <cell r="P331" t="str">
            <v>57-55-6</v>
          </cell>
          <cell r="Q331" t="str">
            <v>no</v>
          </cell>
          <cell r="R331"/>
          <cell r="S331"/>
        </row>
        <row r="332">
          <cell r="L332" t="str">
            <v xml:space="preserve">tobacco (burnt) </v>
          </cell>
          <cell r="M332" t="str">
            <v>Guar gum</v>
          </cell>
          <cell r="N332">
            <v>2.1147999999999998</v>
          </cell>
          <cell r="O332" t="str">
            <v>Binder</v>
          </cell>
          <cell r="P332" t="str">
            <v>9000-30-0</v>
          </cell>
          <cell r="Q332" t="str">
            <v>no</v>
          </cell>
          <cell r="R332"/>
          <cell r="S332"/>
        </row>
        <row r="333">
          <cell r="L333" t="str">
            <v xml:space="preserve">tobacco (burnt) </v>
          </cell>
          <cell r="M333" t="str">
            <v>Citric acid</v>
          </cell>
          <cell r="N333">
            <v>2.1147999999999998</v>
          </cell>
          <cell r="O333" t="str">
            <v>Preservative</v>
          </cell>
          <cell r="P333" t="str">
            <v>5949-29-1</v>
          </cell>
          <cell r="Q333" t="str">
            <v>no</v>
          </cell>
          <cell r="R333"/>
          <cell r="S333"/>
        </row>
        <row r="334">
          <cell r="L334" t="str">
            <v xml:space="preserve">tobacco (burnt) </v>
          </cell>
          <cell r="M334" t="str">
            <v>1,2-Propylenglycol</v>
          </cell>
          <cell r="N334">
            <v>1.7946577974793945</v>
          </cell>
          <cell r="O334">
            <v>12</v>
          </cell>
          <cell r="P334" t="str">
            <v>57-55-6</v>
          </cell>
          <cell r="Q334" t="str">
            <v>no</v>
          </cell>
          <cell r="R334"/>
          <cell r="S334"/>
        </row>
        <row r="335">
          <cell r="L335" t="str">
            <v xml:space="preserve">tobacco (burnt) </v>
          </cell>
          <cell r="M335" t="str">
            <v>PT Cappuccino Flavour</v>
          </cell>
          <cell r="N335">
            <v>0.48931338933091523</v>
          </cell>
          <cell r="O335" t="str">
            <v>Flavour</v>
          </cell>
          <cell r="P335"/>
          <cell r="Q335" t="str">
            <v>no</v>
          </cell>
          <cell r="R335"/>
          <cell r="S335"/>
        </row>
        <row r="336">
          <cell r="L336" t="str">
            <v xml:space="preserve">tobacco (burnt) </v>
          </cell>
          <cell r="M336" t="str">
            <v>Vanillin</v>
          </cell>
          <cell r="N336">
            <v>0.33871165794362235</v>
          </cell>
          <cell r="O336" t="str">
            <v>Flavour</v>
          </cell>
          <cell r="P336" t="str">
            <v>121-33-5</v>
          </cell>
          <cell r="Q336" t="str">
            <v>no</v>
          </cell>
          <cell r="R336"/>
          <cell r="S336"/>
        </row>
        <row r="337">
          <cell r="L337" t="str">
            <v xml:space="preserve">tobacco (burnt) </v>
          </cell>
          <cell r="M337" t="str">
            <v>TiO2</v>
          </cell>
          <cell r="N337">
            <v>0.31719999999999998</v>
          </cell>
          <cell r="O337" t="str">
            <v>Color</v>
          </cell>
          <cell r="P337" t="str">
            <v>1317-70-0</v>
          </cell>
          <cell r="Q337" t="str">
            <v>no</v>
          </cell>
          <cell r="R337"/>
          <cell r="S337"/>
        </row>
        <row r="338">
          <cell r="L338" t="str">
            <v xml:space="preserve">tobacco (burnt) </v>
          </cell>
          <cell r="M338" t="str">
            <v>Glyoxale</v>
          </cell>
          <cell r="N338">
            <v>0.31719999999999998</v>
          </cell>
          <cell r="O338" t="str">
            <v>Binder</v>
          </cell>
          <cell r="P338" t="str">
            <v>107-22-2</v>
          </cell>
          <cell r="Q338" t="str">
            <v>no</v>
          </cell>
          <cell r="R338"/>
          <cell r="S338"/>
        </row>
        <row r="339">
          <cell r="L339" t="str">
            <v xml:space="preserve">tobacco (burnt) </v>
          </cell>
          <cell r="M339" t="str">
            <v>Ethyl alcohol</v>
          </cell>
          <cell r="N339">
            <v>0.13789401392003159</v>
          </cell>
          <cell r="O339" t="str">
            <v>Solvent</v>
          </cell>
          <cell r="P339" t="str">
            <v>64-17-5</v>
          </cell>
          <cell r="Q339" t="str">
            <v>no</v>
          </cell>
          <cell r="R339"/>
          <cell r="S339"/>
        </row>
        <row r="340">
          <cell r="L340" t="str">
            <v xml:space="preserve">tobacco (burnt) </v>
          </cell>
          <cell r="M340" t="str">
            <v>Triacetin</v>
          </cell>
          <cell r="N340">
            <v>0.11791646024481658</v>
          </cell>
          <cell r="O340" t="str">
            <v>Solvent</v>
          </cell>
          <cell r="P340" t="str">
            <v>102-76-1</v>
          </cell>
          <cell r="Q340" t="str">
            <v>no</v>
          </cell>
          <cell r="R340"/>
          <cell r="S340"/>
        </row>
        <row r="341">
          <cell r="L341" t="str">
            <v xml:space="preserve">tobacco (burnt) </v>
          </cell>
          <cell r="M341" t="str">
            <v>Potassium nitrate</v>
          </cell>
          <cell r="N341">
            <v>8.0789860523406018E-2</v>
          </cell>
          <cell r="O341" t="str">
            <v>Flavour</v>
          </cell>
          <cell r="P341" t="str">
            <v>7757-79-1</v>
          </cell>
          <cell r="Q341" t="str">
            <v>no</v>
          </cell>
          <cell r="R341"/>
          <cell r="S341"/>
        </row>
        <row r="342">
          <cell r="L342" t="str">
            <v xml:space="preserve">tobacco (burnt) </v>
          </cell>
          <cell r="M342" t="str">
            <v>Magnesium formiate</v>
          </cell>
          <cell r="N342">
            <v>8.0789860523406018E-2</v>
          </cell>
          <cell r="O342" t="str">
            <v>Flavour</v>
          </cell>
          <cell r="P342" t="str">
            <v>557-39-1</v>
          </cell>
          <cell r="Q342" t="str">
            <v>no</v>
          </cell>
          <cell r="R342"/>
          <cell r="S342"/>
        </row>
        <row r="343">
          <cell r="L343" t="str">
            <v xml:space="preserve">tobacco (burnt) </v>
          </cell>
          <cell r="M343" t="str">
            <v>Calcium formiate</v>
          </cell>
          <cell r="N343">
            <v>8.0781071287163067E-2</v>
          </cell>
          <cell r="O343" t="str">
            <v>Flavour</v>
          </cell>
          <cell r="P343" t="str">
            <v>544-17-2</v>
          </cell>
          <cell r="Q343" t="str">
            <v>no</v>
          </cell>
          <cell r="R343"/>
          <cell r="S343"/>
        </row>
        <row r="344">
          <cell r="L344" t="str">
            <v xml:space="preserve">tobacco (burnt) </v>
          </cell>
          <cell r="M344" t="str">
            <v>Glycerine 86,5% Pharm.Grade (2,325)</v>
          </cell>
          <cell r="N344">
            <v>6.2806475166975712E-2</v>
          </cell>
          <cell r="O344" t="str">
            <v>Humectant</v>
          </cell>
          <cell r="P344" t="str">
            <v>56-81-5</v>
          </cell>
          <cell r="Q344" t="str">
            <v>no</v>
          </cell>
          <cell r="R344"/>
          <cell r="S344"/>
        </row>
        <row r="345">
          <cell r="L345" t="str">
            <v xml:space="preserve">tobacco (burnt) </v>
          </cell>
          <cell r="M345" t="str">
            <v>Coffeepowder Maxwell</v>
          </cell>
          <cell r="N345">
            <v>6.1601390009141679E-2</v>
          </cell>
          <cell r="O345" t="str">
            <v>Flavour</v>
          </cell>
          <cell r="P345"/>
          <cell r="Q345" t="str">
            <v>no</v>
          </cell>
          <cell r="R345"/>
          <cell r="S345"/>
        </row>
        <row r="346">
          <cell r="L346" t="str">
            <v xml:space="preserve">tobacco (burnt) </v>
          </cell>
          <cell r="M346" t="str">
            <v>Heliotropine</v>
          </cell>
          <cell r="N346">
            <v>6.0506298270950852E-2</v>
          </cell>
          <cell r="O346" t="str">
            <v>Flavour</v>
          </cell>
          <cell r="P346" t="str">
            <v>120-57-0</v>
          </cell>
          <cell r="Q346" t="str">
            <v>no</v>
          </cell>
          <cell r="R346"/>
          <cell r="S346"/>
        </row>
        <row r="347">
          <cell r="L347" t="str">
            <v xml:space="preserve">tobacco (burnt) </v>
          </cell>
          <cell r="M347" t="str">
            <v>Caramel color</v>
          </cell>
          <cell r="N347">
            <v>5.6715467190579301E-2</v>
          </cell>
          <cell r="O347" t="str">
            <v>Flavour</v>
          </cell>
          <cell r="P347" t="str">
            <v>8028-89-5</v>
          </cell>
          <cell r="Q347" t="str">
            <v>no</v>
          </cell>
          <cell r="R347"/>
          <cell r="S347"/>
        </row>
        <row r="348">
          <cell r="L348" t="str">
            <v xml:space="preserve">tobacco (burnt) </v>
          </cell>
          <cell r="M348" t="str">
            <v>Citric acid E330</v>
          </cell>
          <cell r="N348">
            <v>3.3209599134035178E-2</v>
          </cell>
          <cell r="O348" t="str">
            <v>Combustion modifier</v>
          </cell>
          <cell r="P348" t="str">
            <v>77-92-9</v>
          </cell>
          <cell r="Q348" t="str">
            <v>no</v>
          </cell>
          <cell r="R348"/>
          <cell r="S348"/>
        </row>
        <row r="349">
          <cell r="L349" t="str">
            <v xml:space="preserve">tobacco (burnt) </v>
          </cell>
          <cell r="M349" t="str">
            <v>Sodium benzate</v>
          </cell>
          <cell r="N349">
            <v>3.1719999999999998E-2</v>
          </cell>
          <cell r="O349" t="str">
            <v>Preservative</v>
          </cell>
          <cell r="P349" t="str">
            <v>532-32-1</v>
          </cell>
          <cell r="Q349" t="str">
            <v>no</v>
          </cell>
          <cell r="R349"/>
          <cell r="S349"/>
        </row>
        <row r="350">
          <cell r="L350" t="str">
            <v xml:space="preserve">tobacco (burnt) </v>
          </cell>
          <cell r="M350" t="str">
            <v>Benzylalcohol</v>
          </cell>
          <cell r="N350">
            <v>3.0247087148486736E-2</v>
          </cell>
          <cell r="O350" t="str">
            <v>Solvent</v>
          </cell>
          <cell r="P350" t="str">
            <v>100-51-6</v>
          </cell>
          <cell r="Q350" t="str">
            <v>no</v>
          </cell>
          <cell r="R350"/>
          <cell r="S350"/>
        </row>
        <row r="351">
          <cell r="L351" t="str">
            <v xml:space="preserve">tobacco (burnt) </v>
          </cell>
          <cell r="M351" t="str">
            <v>3- Methylcycloentane-1,2-dione</v>
          </cell>
          <cell r="N351">
            <v>1.9280462972806719E-2</v>
          </cell>
          <cell r="O351" t="str">
            <v>Flavour</v>
          </cell>
          <cell r="P351" t="str">
            <v>765-70-8/80-71-7</v>
          </cell>
          <cell r="Q351" t="str">
            <v>no</v>
          </cell>
          <cell r="R351"/>
          <cell r="S351"/>
        </row>
        <row r="352">
          <cell r="L352" t="str">
            <v xml:space="preserve">tobacco (burnt) </v>
          </cell>
          <cell r="M352" t="str">
            <v>Fructose cristal.</v>
          </cell>
          <cell r="N352">
            <v>1.9205734293052619E-2</v>
          </cell>
          <cell r="O352" t="str">
            <v>Flavour</v>
          </cell>
          <cell r="P352" t="str">
            <v>57-48-7</v>
          </cell>
          <cell r="Q352" t="str">
            <v>no</v>
          </cell>
          <cell r="R352"/>
          <cell r="S352"/>
        </row>
        <row r="353">
          <cell r="L353" t="str">
            <v xml:space="preserve">adhesive (unburnt) </v>
          </cell>
          <cell r="M353" t="str">
            <v>caramel 626 (E150a)</v>
          </cell>
          <cell r="N353">
            <v>0.13731959208365743</v>
          </cell>
          <cell r="O353" t="str">
            <v>Color</v>
          </cell>
          <cell r="P353" t="str">
            <v>8028-89-5</v>
          </cell>
          <cell r="Q353" t="str">
            <v>no</v>
          </cell>
          <cell r="R353"/>
          <cell r="S353"/>
        </row>
        <row r="354">
          <cell r="L354" t="str">
            <v xml:space="preserve">adhesive (burnt) </v>
          </cell>
          <cell r="M354" t="str">
            <v>ethylene vinyl acetate copolymer</v>
          </cell>
          <cell r="N354">
            <v>9.4</v>
          </cell>
          <cell r="O354"/>
          <cell r="P354" t="str">
            <v>24937-78-8</v>
          </cell>
          <cell r="Q354" t="str">
            <v>no</v>
          </cell>
          <cell r="R354"/>
          <cell r="S354"/>
        </row>
        <row r="355">
          <cell r="L355" t="str">
            <v xml:space="preserve">adhesive (burnt) </v>
          </cell>
          <cell r="M355" t="str">
            <v>purified sodium carboxymethylcellulose</v>
          </cell>
          <cell r="N355">
            <v>3.9611420793362715</v>
          </cell>
          <cell r="O355"/>
          <cell r="P355" t="str">
            <v>9004-32-4</v>
          </cell>
          <cell r="Q355" t="str">
            <v>no</v>
          </cell>
          <cell r="R355"/>
          <cell r="S355"/>
        </row>
        <row r="356">
          <cell r="L356" t="str">
            <v xml:space="preserve">adhesive (burnt) </v>
          </cell>
          <cell r="M356" t="str">
            <v>polyvinyl alcohol partly hydrolysed</v>
          </cell>
          <cell r="N356">
            <v>0.3</v>
          </cell>
          <cell r="O356"/>
          <cell r="P356" t="str">
            <v>25213-24-5</v>
          </cell>
          <cell r="Q356" t="str">
            <v>no</v>
          </cell>
          <cell r="R356"/>
          <cell r="S356"/>
        </row>
        <row r="357">
          <cell r="L357" t="str">
            <v xml:space="preserve">adhesive (burnt) </v>
          </cell>
          <cell r="M357" t="str">
            <v>potassium sorbate</v>
          </cell>
          <cell r="N357">
            <v>0.1</v>
          </cell>
          <cell r="O357"/>
          <cell r="P357" t="str">
            <v>024634-61-5</v>
          </cell>
          <cell r="Q357" t="str">
            <v>no</v>
          </cell>
          <cell r="R357"/>
          <cell r="S357"/>
        </row>
        <row r="358">
          <cell r="L358" t="str">
            <v xml:space="preserve">tobacco (burnt) </v>
          </cell>
          <cell r="M358" t="str">
            <v>Water</v>
          </cell>
          <cell r="N358">
            <v>208.13000058335388</v>
          </cell>
          <cell r="O358" t="str">
            <v>Humectant</v>
          </cell>
          <cell r="P358" t="str">
            <v>7732-18-5</v>
          </cell>
          <cell r="Q358" t="str">
            <v>no</v>
          </cell>
          <cell r="R358"/>
          <cell r="S358"/>
        </row>
        <row r="359">
          <cell r="L359" t="str">
            <v xml:space="preserve">tobacco (burnt) </v>
          </cell>
          <cell r="M359" t="str">
            <v>Cellulose</v>
          </cell>
          <cell r="N359">
            <v>10.6859</v>
          </cell>
          <cell r="O359" t="str">
            <v>Fibre</v>
          </cell>
          <cell r="P359" t="str">
            <v>9004-34-6</v>
          </cell>
          <cell r="Q359" t="str">
            <v>no</v>
          </cell>
          <cell r="R359"/>
          <cell r="S359"/>
        </row>
        <row r="360">
          <cell r="L360" t="str">
            <v xml:space="preserve">tobacco (burnt) </v>
          </cell>
          <cell r="M360" t="str">
            <v>Methylhydroxyethylcellulose</v>
          </cell>
          <cell r="N360">
            <v>9.4838000000000005</v>
          </cell>
          <cell r="O360" t="str">
            <v>Binder</v>
          </cell>
          <cell r="P360" t="str">
            <v>9032-42-2</v>
          </cell>
          <cell r="Q360" t="str">
            <v>no</v>
          </cell>
          <cell r="R360"/>
          <cell r="S360"/>
        </row>
        <row r="361">
          <cell r="L361" t="str">
            <v xml:space="preserve">tobacco (burnt) </v>
          </cell>
          <cell r="M361" t="str">
            <v>Monopropyleneglycol</v>
          </cell>
          <cell r="N361">
            <v>6.6787000000000001</v>
          </cell>
          <cell r="O361" t="str">
            <v>Plasticiser</v>
          </cell>
          <cell r="P361" t="str">
            <v>57-55-6</v>
          </cell>
          <cell r="Q361" t="str">
            <v>no</v>
          </cell>
          <cell r="R361"/>
          <cell r="S361"/>
        </row>
        <row r="362">
          <cell r="L362" t="str">
            <v xml:space="preserve">tobacco (burnt) </v>
          </cell>
          <cell r="M362" t="str">
            <v>Guar gum</v>
          </cell>
          <cell r="N362">
            <v>2.6715</v>
          </cell>
          <cell r="O362" t="str">
            <v>Binder</v>
          </cell>
          <cell r="P362" t="str">
            <v>9000-30-0</v>
          </cell>
          <cell r="Q362" t="str">
            <v>no</v>
          </cell>
          <cell r="R362"/>
          <cell r="S362"/>
        </row>
        <row r="363">
          <cell r="L363" t="str">
            <v xml:space="preserve">tobacco (burnt) </v>
          </cell>
          <cell r="M363" t="str">
            <v>Citric acid</v>
          </cell>
          <cell r="N363">
            <v>2.6715</v>
          </cell>
          <cell r="O363" t="str">
            <v>Preservative</v>
          </cell>
          <cell r="P363" t="str">
            <v>5949-29-1</v>
          </cell>
          <cell r="Q363" t="str">
            <v>no</v>
          </cell>
          <cell r="R363"/>
          <cell r="S363"/>
        </row>
        <row r="364">
          <cell r="L364" t="str">
            <v xml:space="preserve">tobacco (burnt) </v>
          </cell>
          <cell r="M364" t="str">
            <v>Sodium benzate</v>
          </cell>
          <cell r="N364">
            <v>0.4007</v>
          </cell>
          <cell r="O364" t="str">
            <v>Preservative</v>
          </cell>
          <cell r="P364" t="str">
            <v>532-32-1</v>
          </cell>
          <cell r="Q364" t="str">
            <v>no</v>
          </cell>
          <cell r="R364"/>
          <cell r="S364"/>
        </row>
        <row r="365">
          <cell r="L365" t="str">
            <v xml:space="preserve">tobacco (burnt) </v>
          </cell>
          <cell r="M365" t="str">
            <v>TiO2</v>
          </cell>
          <cell r="N365">
            <v>0.4007</v>
          </cell>
          <cell r="O365" t="str">
            <v>Color</v>
          </cell>
          <cell r="P365" t="str">
            <v>1317-70-0</v>
          </cell>
          <cell r="Q365" t="str">
            <v>no</v>
          </cell>
          <cell r="R365"/>
          <cell r="S365"/>
        </row>
        <row r="366">
          <cell r="L366" t="str">
            <v xml:space="preserve">tobacco (burnt) </v>
          </cell>
          <cell r="M366" t="str">
            <v>Glyoxale</v>
          </cell>
          <cell r="N366">
            <v>0.4007</v>
          </cell>
          <cell r="O366" t="str">
            <v>Binder</v>
          </cell>
          <cell r="P366" t="str">
            <v>107-22-2</v>
          </cell>
          <cell r="Q366" t="str">
            <v>no</v>
          </cell>
          <cell r="R366"/>
          <cell r="S366"/>
        </row>
        <row r="367">
          <cell r="L367" t="str">
            <v xml:space="preserve">adhesive (burnt) </v>
          </cell>
          <cell r="M367" t="str">
            <v>ethylene vinyl acetate copolymer</v>
          </cell>
          <cell r="N367">
            <v>10.574999999999999</v>
          </cell>
          <cell r="O367"/>
          <cell r="P367" t="str">
            <v>24937-78-8</v>
          </cell>
          <cell r="Q367" t="str">
            <v>no</v>
          </cell>
          <cell r="R367"/>
          <cell r="S367"/>
        </row>
        <row r="368">
          <cell r="L368" t="str">
            <v xml:space="preserve">adhesive (burnt) </v>
          </cell>
          <cell r="M368" t="str">
            <v>purified sodium carboxymethylcellulose</v>
          </cell>
          <cell r="N368">
            <v>3.9611000000000001</v>
          </cell>
          <cell r="O368"/>
          <cell r="P368" t="str">
            <v>9004-32-4</v>
          </cell>
          <cell r="Q368" t="str">
            <v>no</v>
          </cell>
          <cell r="R368"/>
          <cell r="S368"/>
        </row>
        <row r="369">
          <cell r="L369" t="str">
            <v xml:space="preserve">adhesive (burnt) </v>
          </cell>
          <cell r="M369" t="str">
            <v>polyvinyl alcohol partly hydrolysed</v>
          </cell>
          <cell r="N369">
            <v>0.33750000000000002</v>
          </cell>
          <cell r="O369"/>
          <cell r="P369" t="str">
            <v>25213-24-5</v>
          </cell>
          <cell r="Q369" t="str">
            <v>no</v>
          </cell>
          <cell r="R369"/>
          <cell r="S369"/>
        </row>
        <row r="370">
          <cell r="L370" t="str">
            <v xml:space="preserve">adhesive (unburnt) </v>
          </cell>
          <cell r="M370" t="str">
            <v>caramel 626 (E150a)</v>
          </cell>
          <cell r="N370">
            <v>0.13730999999999999</v>
          </cell>
          <cell r="O370" t="str">
            <v>Color</v>
          </cell>
          <cell r="P370" t="str">
            <v>8028-89-5</v>
          </cell>
          <cell r="Q370" t="str">
            <v>no</v>
          </cell>
          <cell r="R370"/>
          <cell r="S370"/>
        </row>
        <row r="371">
          <cell r="L371" t="str">
            <v xml:space="preserve">adhesive (burnt) </v>
          </cell>
          <cell r="M371" t="str">
            <v>potassium sorbate</v>
          </cell>
          <cell r="N371">
            <v>0.1125</v>
          </cell>
          <cell r="O371"/>
          <cell r="P371" t="str">
            <v>024634-61-5</v>
          </cell>
          <cell r="Q371" t="str">
            <v>no</v>
          </cell>
          <cell r="R371"/>
          <cell r="S371"/>
        </row>
        <row r="372">
          <cell r="L372" t="str">
            <v xml:space="preserve">tobacco (burnt) </v>
          </cell>
          <cell r="M372" t="str">
            <v>Methylcellulose</v>
          </cell>
          <cell r="N372">
            <v>0.15249381551362678</v>
          </cell>
          <cell r="O372" t="str">
            <v>Binder</v>
          </cell>
          <cell r="P372" t="str">
            <v>9004-67-5</v>
          </cell>
          <cell r="Q372" t="str">
            <v>no</v>
          </cell>
          <cell r="R372"/>
          <cell r="S372"/>
        </row>
        <row r="373">
          <cell r="L373" t="str">
            <v xml:space="preserve">tobacco (burnt) </v>
          </cell>
          <cell r="M373" t="str">
            <v>Guar Gum</v>
          </cell>
          <cell r="N373">
            <v>0.12329287211740038</v>
          </cell>
          <cell r="O373" t="str">
            <v>Binder</v>
          </cell>
          <cell r="P373" t="str">
            <v>9000-30-0</v>
          </cell>
          <cell r="Q373" t="str">
            <v>no</v>
          </cell>
          <cell r="R373"/>
          <cell r="S373"/>
        </row>
        <row r="374">
          <cell r="L374" t="str">
            <v xml:space="preserve">tobacco (burnt) </v>
          </cell>
          <cell r="M374" t="str">
            <v>Titaandioxide</v>
          </cell>
          <cell r="N374">
            <v>0.11031467505241087</v>
          </cell>
          <cell r="O374" t="str">
            <v>Filler</v>
          </cell>
          <cell r="P374" t="str">
            <v>13463-67-7</v>
          </cell>
          <cell r="Q374" t="str">
            <v>no</v>
          </cell>
          <cell r="R374"/>
          <cell r="S374"/>
        </row>
        <row r="375">
          <cell r="L375" t="str">
            <v xml:space="preserve">tobacco (burnt) </v>
          </cell>
          <cell r="M375" t="str">
            <v>Magnesiumoxide</v>
          </cell>
          <cell r="N375">
            <v>5.5157337526205434E-2</v>
          </cell>
          <cell r="O375" t="str">
            <v>Preseervative</v>
          </cell>
          <cell r="P375" t="str">
            <v>1309-48-4</v>
          </cell>
          <cell r="Q375" t="str">
            <v>no</v>
          </cell>
          <cell r="R375"/>
          <cell r="S375"/>
        </row>
        <row r="376">
          <cell r="L376" t="str">
            <v xml:space="preserve">tobacco (burnt) </v>
          </cell>
          <cell r="M376" t="str">
            <v>Monopropyleenglycol</v>
          </cell>
          <cell r="N376">
            <v>0.16222746331236892</v>
          </cell>
          <cell r="O376" t="str">
            <v>Solvent</v>
          </cell>
          <cell r="P376" t="str">
            <v>57-55-6</v>
          </cell>
          <cell r="Q376" t="str">
            <v>no</v>
          </cell>
          <cell r="R376"/>
          <cell r="S376"/>
        </row>
        <row r="377">
          <cell r="L377" t="str">
            <v>Filter Overwrap (unburnt)</v>
          </cell>
          <cell r="M377" t="str">
            <v>Cellulose</v>
          </cell>
          <cell r="N377">
            <v>6.9016666666666664</v>
          </cell>
          <cell r="O377" t="str">
            <v>Fibre</v>
          </cell>
          <cell r="P377" t="str">
            <v>9004-34-6</v>
          </cell>
          <cell r="Q377" t="str">
            <v>no</v>
          </cell>
          <cell r="R377"/>
          <cell r="S377"/>
        </row>
        <row r="378">
          <cell r="L378" t="str">
            <v>Filtration Material (unburnt)</v>
          </cell>
          <cell r="M378" t="str">
            <v>Glycerol Triacetate</v>
          </cell>
          <cell r="N378">
            <v>4.7833333333333332</v>
          </cell>
          <cell r="O378" t="str">
            <v>Plasticiser</v>
          </cell>
          <cell r="P378" t="str">
            <v>102-76-1</v>
          </cell>
          <cell r="Q378" t="str">
            <v>no</v>
          </cell>
          <cell r="R378"/>
          <cell r="S378"/>
        </row>
        <row r="379">
          <cell r="L379" t="str">
            <v>filtration material (unburnt)</v>
          </cell>
          <cell r="M379" t="str">
            <v>Water</v>
          </cell>
          <cell r="N379">
            <v>3.3083333333333336</v>
          </cell>
          <cell r="O379"/>
          <cell r="P379" t="str">
            <v>7732-18-5</v>
          </cell>
          <cell r="Q379" t="str">
            <v>no</v>
          </cell>
          <cell r="R379"/>
          <cell r="S379"/>
        </row>
        <row r="380">
          <cell r="L380" t="str">
            <v xml:space="preserve">tobacco (burnt) </v>
          </cell>
          <cell r="M380" t="str">
            <v>1,2-Propylenglycol</v>
          </cell>
          <cell r="N380">
            <v>3.0697969570226968</v>
          </cell>
          <cell r="O380" t="str">
            <v>Humectant</v>
          </cell>
          <cell r="P380" t="str">
            <v>57-55-6</v>
          </cell>
          <cell r="Q380" t="str">
            <v>no</v>
          </cell>
          <cell r="R380"/>
          <cell r="S380"/>
        </row>
        <row r="381">
          <cell r="L381" t="str">
            <v>Filter Overwrap (unburnt)</v>
          </cell>
          <cell r="M381" t="str">
            <v>Calcium Carbonate</v>
          </cell>
          <cell r="N381">
            <v>1.1333333333333333</v>
          </cell>
          <cell r="O381" t="str">
            <v>Fibre</v>
          </cell>
          <cell r="P381" t="str">
            <v>471-34-1</v>
          </cell>
          <cell r="Q381" t="str">
            <v>no</v>
          </cell>
          <cell r="R381"/>
          <cell r="S381"/>
        </row>
        <row r="382">
          <cell r="L382" t="str">
            <v xml:space="preserve">adhesive (unburnt) </v>
          </cell>
          <cell r="M382" t="str">
            <v>triacetin</v>
          </cell>
          <cell r="N382">
            <v>1.0686390321983519</v>
          </cell>
          <cell r="O382"/>
          <cell r="P382"/>
          <cell r="Q382" t="str">
            <v>no</v>
          </cell>
          <cell r="R382"/>
          <cell r="S382"/>
        </row>
        <row r="383">
          <cell r="L383" t="str">
            <v>Filter Adhesive (unburnt)</v>
          </cell>
          <cell r="M383" t="str">
            <v>Water</v>
          </cell>
          <cell r="N383">
            <v>0.78333333333333333</v>
          </cell>
          <cell r="O383" t="str">
            <v>Carrier</v>
          </cell>
          <cell r="P383" t="str">
            <v>7732-18-5</v>
          </cell>
          <cell r="Q383" t="str">
            <v>no</v>
          </cell>
          <cell r="R383"/>
          <cell r="S383"/>
        </row>
        <row r="384">
          <cell r="L384" t="str">
            <v>tipping paper (unburnt)</v>
          </cell>
          <cell r="M384" t="str">
            <v>iron oxide yellow (FeO) E 172</v>
          </cell>
          <cell r="N384">
            <v>0.73</v>
          </cell>
          <cell r="O384" t="str">
            <v>Color</v>
          </cell>
          <cell r="P384" t="str">
            <v xml:space="preserve">20344-49-4 </v>
          </cell>
          <cell r="Q384" t="str">
            <v>no</v>
          </cell>
          <cell r="R384"/>
          <cell r="S384"/>
        </row>
        <row r="385">
          <cell r="L385" t="str">
            <v>tipping paper (unburnt)</v>
          </cell>
          <cell r="M385" t="str">
            <v>iron oxide red (Fe2O3) E 172</v>
          </cell>
          <cell r="N385">
            <v>0.42</v>
          </cell>
          <cell r="O385" t="str">
            <v>Color</v>
          </cell>
          <cell r="P385" t="str">
            <v>1309-37-1</v>
          </cell>
          <cell r="Q385" t="str">
            <v>no</v>
          </cell>
          <cell r="R385"/>
          <cell r="S385"/>
        </row>
        <row r="386">
          <cell r="L386" t="str">
            <v>filtration material (unburnt)</v>
          </cell>
          <cell r="M386" t="str">
            <v>White Mineral Oil</v>
          </cell>
          <cell r="N386">
            <v>0.41333333333333333</v>
          </cell>
          <cell r="O386" t="str">
            <v>Processing aid</v>
          </cell>
          <cell r="P386" t="str">
            <v>8042-47-5</v>
          </cell>
          <cell r="Q386" t="str">
            <v>no</v>
          </cell>
          <cell r="R386"/>
          <cell r="S386"/>
        </row>
        <row r="387">
          <cell r="L387" t="str">
            <v>tipping paper (unburnt)</v>
          </cell>
          <cell r="M387" t="str">
            <v>talcum</v>
          </cell>
          <cell r="N387">
            <v>0.4</v>
          </cell>
          <cell r="O387" t="str">
            <v>Filler</v>
          </cell>
          <cell r="P387" t="str">
            <v>14807-96-6</v>
          </cell>
          <cell r="Q387" t="str">
            <v>no</v>
          </cell>
          <cell r="R387"/>
          <cell r="S387"/>
        </row>
        <row r="388">
          <cell r="L388" t="str">
            <v>tipping paper (unburnt)</v>
          </cell>
          <cell r="M388" t="str">
            <v>iron oxide black (Fe3O4) E 172</v>
          </cell>
          <cell r="N388">
            <v>0.37391170070659308</v>
          </cell>
          <cell r="O388" t="str">
            <v>Color</v>
          </cell>
          <cell r="P388" t="str">
            <v xml:space="preserve">1317-61-9 </v>
          </cell>
          <cell r="Q388" t="str">
            <v>no</v>
          </cell>
          <cell r="R388"/>
          <cell r="S388"/>
        </row>
        <row r="389">
          <cell r="L389" t="str">
            <v xml:space="preserve">adhesive (burnt) </v>
          </cell>
          <cell r="M389" t="str">
            <v>polyvinyl alcohol partly hydrolysed</v>
          </cell>
          <cell r="N389">
            <v>0.3</v>
          </cell>
          <cell r="O389"/>
          <cell r="P389" t="str">
            <v>025213-24-5</v>
          </cell>
          <cell r="Q389" t="str">
            <v>no</v>
          </cell>
          <cell r="R389"/>
          <cell r="S389"/>
        </row>
        <row r="390">
          <cell r="L390" t="str">
            <v>filtration material (unburnt)</v>
          </cell>
          <cell r="M390" t="str">
            <v>Titanium Dioxide</v>
          </cell>
          <cell r="N390">
            <v>0.24833333333333332</v>
          </cell>
          <cell r="O390" t="str">
            <v>Color</v>
          </cell>
          <cell r="P390" t="str">
            <v>13463-67-7</v>
          </cell>
          <cell r="Q390" t="str">
            <v>no</v>
          </cell>
          <cell r="R390"/>
          <cell r="S390"/>
        </row>
        <row r="391">
          <cell r="L391" t="str">
            <v>tipping paper (unburnt)</v>
          </cell>
          <cell r="M391" t="str">
            <v>collodion</v>
          </cell>
          <cell r="N391">
            <v>0.23</v>
          </cell>
          <cell r="O391" t="str">
            <v>Color</v>
          </cell>
          <cell r="P391" t="str">
            <v xml:space="preserve">9004-70-0 </v>
          </cell>
          <cell r="Q391" t="str">
            <v>no</v>
          </cell>
          <cell r="R391"/>
          <cell r="S391"/>
        </row>
        <row r="392">
          <cell r="L392" t="str">
            <v>tipping paper (unburnt)</v>
          </cell>
          <cell r="M392" t="str">
            <v xml:space="preserve">starch           </v>
          </cell>
          <cell r="N392">
            <v>0.22393272434788045</v>
          </cell>
          <cell r="O392"/>
          <cell r="P392" t="str">
            <v>65996-62-5</v>
          </cell>
          <cell r="Q392" t="str">
            <v>no</v>
          </cell>
          <cell r="R392"/>
          <cell r="S392"/>
        </row>
        <row r="393">
          <cell r="L393" t="str">
            <v>tipping paper (unburnt)</v>
          </cell>
          <cell r="M393" t="str">
            <v>titanium dioxide E 171</v>
          </cell>
          <cell r="N393">
            <v>0.21</v>
          </cell>
          <cell r="O393" t="str">
            <v>Color</v>
          </cell>
          <cell r="P393" t="str">
            <v xml:space="preserve">13463-67-7 </v>
          </cell>
          <cell r="Q393" t="str">
            <v>no</v>
          </cell>
          <cell r="R393"/>
          <cell r="S393"/>
        </row>
        <row r="394">
          <cell r="L394" t="str">
            <v>tipping paper (unburnt)</v>
          </cell>
          <cell r="M394" t="str">
            <v xml:space="preserve">aluminum sulfate         </v>
          </cell>
          <cell r="N394">
            <v>0.20993692907613792</v>
          </cell>
          <cell r="O394"/>
          <cell r="P394" t="str">
            <v>10043-01-3</v>
          </cell>
          <cell r="Q394" t="str">
            <v>no</v>
          </cell>
          <cell r="R394"/>
          <cell r="S394"/>
        </row>
        <row r="395">
          <cell r="L395" t="str">
            <v>tipping paper (unburnt)</v>
          </cell>
          <cell r="M395" t="str">
            <v xml:space="preserve">rosin size         </v>
          </cell>
          <cell r="N395">
            <v>0.20993692907613792</v>
          </cell>
          <cell r="O395"/>
          <cell r="P395" t="str">
            <v>91081-22-0</v>
          </cell>
          <cell r="Q395" t="str">
            <v>no</v>
          </cell>
          <cell r="R395"/>
          <cell r="S395"/>
        </row>
        <row r="396">
          <cell r="L396" t="str">
            <v>Filter Adhesive (unburnt)</v>
          </cell>
          <cell r="M396" t="str">
            <v>Synthetic Hydrocarbon Resin</v>
          </cell>
          <cell r="N396">
            <v>0.19</v>
          </cell>
          <cell r="O396" t="str">
            <v>Adhesive</v>
          </cell>
          <cell r="P396" t="str">
            <v>68132-00-3</v>
          </cell>
          <cell r="Q396" t="str">
            <v>no</v>
          </cell>
          <cell r="R396"/>
          <cell r="S396"/>
        </row>
        <row r="397">
          <cell r="L397" t="str">
            <v>Filter Adhesive (unburnt)</v>
          </cell>
          <cell r="M397" t="str">
            <v>Ethylene Vinyl Acetate co-polymer</v>
          </cell>
          <cell r="N397">
            <v>0.13</v>
          </cell>
          <cell r="O397" t="str">
            <v>Adhesive</v>
          </cell>
          <cell r="P397" t="str">
            <v>24937-78-8</v>
          </cell>
          <cell r="Q397" t="str">
            <v>no</v>
          </cell>
          <cell r="R397"/>
          <cell r="S397"/>
        </row>
        <row r="398">
          <cell r="L398" t="str">
            <v>Filter Adhesive (unburnt)</v>
          </cell>
          <cell r="M398" t="str">
            <v>Polyvinyl Alcohol</v>
          </cell>
          <cell r="N398">
            <v>0.11166666666666668</v>
          </cell>
          <cell r="O398" t="str">
            <v>Adhesive</v>
          </cell>
          <cell r="P398" t="str">
            <v>25213-24-5</v>
          </cell>
          <cell r="Q398" t="str">
            <v>no</v>
          </cell>
          <cell r="R398"/>
          <cell r="S398"/>
        </row>
        <row r="399">
          <cell r="L399" t="str">
            <v>tipping paper (unburnt)</v>
          </cell>
          <cell r="M399" t="str">
            <v>Acetyl-tributyl-citrate (ATBC)</v>
          </cell>
          <cell r="N399">
            <v>0.11</v>
          </cell>
          <cell r="O399"/>
          <cell r="P399" t="str">
            <v>77-90-7</v>
          </cell>
          <cell r="Q399" t="str">
            <v>no</v>
          </cell>
          <cell r="R399"/>
          <cell r="S399"/>
        </row>
        <row r="400">
          <cell r="L400" t="str">
            <v>Filter Adhesive (unburnt)</v>
          </cell>
          <cell r="M400" t="str">
            <v>Paraffin Wax</v>
          </cell>
          <cell r="N400">
            <v>7.3333333333333334E-2</v>
          </cell>
          <cell r="O400" t="str">
            <v>Adhesive</v>
          </cell>
          <cell r="P400" t="str">
            <v>8002-74-2</v>
          </cell>
          <cell r="Q400" t="str">
            <v>no</v>
          </cell>
          <cell r="R400"/>
          <cell r="S400"/>
        </row>
        <row r="401">
          <cell r="L401" t="str">
            <v>filtration material (unburnt)</v>
          </cell>
          <cell r="M401" t="str">
            <v>Sorbitan Monolaurate</v>
          </cell>
          <cell r="N401">
            <v>6.8333333333333329E-2</v>
          </cell>
          <cell r="O401" t="str">
            <v>Processing aid</v>
          </cell>
          <cell r="P401" t="str">
            <v>1338-39-2</v>
          </cell>
          <cell r="Q401" t="str">
            <v>no</v>
          </cell>
          <cell r="R401"/>
          <cell r="S401"/>
        </row>
        <row r="402">
          <cell r="L402" t="str">
            <v>filtration material (unburnt)</v>
          </cell>
          <cell r="M402" t="str">
            <v>Polyoxyethylene sorbitan monolaurate</v>
          </cell>
          <cell r="N402">
            <v>6.8333333333333329E-2</v>
          </cell>
          <cell r="O402" t="str">
            <v>Processing aid</v>
          </cell>
          <cell r="P402" t="str">
            <v>9005-64-5</v>
          </cell>
          <cell r="Q402" t="str">
            <v>no</v>
          </cell>
          <cell r="R402"/>
          <cell r="S402"/>
        </row>
        <row r="403">
          <cell r="L403" t="str">
            <v>filtration material (unburnt)</v>
          </cell>
          <cell r="M403" t="str">
            <v>Acetone</v>
          </cell>
          <cell r="N403">
            <v>2.8333333333333335E-2</v>
          </cell>
          <cell r="O403" t="str">
            <v>Processing aid</v>
          </cell>
          <cell r="P403" t="str">
            <v>67-64-1</v>
          </cell>
          <cell r="Q403" t="str">
            <v>no</v>
          </cell>
          <cell r="R403"/>
          <cell r="S403"/>
        </row>
        <row r="404">
          <cell r="L404" t="str">
            <v>tipping paper (unburnt)</v>
          </cell>
          <cell r="M404" t="str">
            <v xml:space="preserve">cationic starch          </v>
          </cell>
          <cell r="N404">
            <v>2.7991590543485056E-2</v>
          </cell>
          <cell r="O404"/>
          <cell r="P404" t="str">
            <v>56780-58-6</v>
          </cell>
          <cell r="Q404" t="str">
            <v>no</v>
          </cell>
          <cell r="R404"/>
          <cell r="S404"/>
        </row>
        <row r="405">
          <cell r="L405" t="str">
            <v>Filter Overwrap (unburnt)</v>
          </cell>
          <cell r="M405" t="str">
            <v>Guar Gum</v>
          </cell>
          <cell r="N405">
            <v>2.5000000000000001E-2</v>
          </cell>
          <cell r="O405" t="str">
            <v>Processing aid</v>
          </cell>
          <cell r="P405" t="str">
            <v>9000-30-0</v>
          </cell>
          <cell r="Q405" t="str">
            <v>no</v>
          </cell>
          <cell r="R405"/>
          <cell r="S405"/>
        </row>
        <row r="406">
          <cell r="L406" t="str">
            <v>Filter Overwrap (unburnt)</v>
          </cell>
          <cell r="M406" t="str">
            <v>Carboxymethyl cellulose</v>
          </cell>
          <cell r="N406">
            <v>2.5000000000000001E-2</v>
          </cell>
          <cell r="O406" t="str">
            <v>Binder</v>
          </cell>
          <cell r="P406" t="str">
            <v>9004-32-4</v>
          </cell>
          <cell r="Q406" t="str">
            <v>no</v>
          </cell>
          <cell r="R406"/>
          <cell r="S406"/>
        </row>
        <row r="407">
          <cell r="L407" t="str">
            <v xml:space="preserve">adhesive (unburnt) </v>
          </cell>
          <cell r="M407" t="str">
            <v>Axilat DF 6575 GM ( defoamer )</v>
          </cell>
          <cell r="N407">
            <v>1.644060049535926E-2</v>
          </cell>
          <cell r="O407"/>
          <cell r="P407"/>
          <cell r="Q407" t="str">
            <v>no</v>
          </cell>
          <cell r="R407"/>
          <cell r="S407"/>
        </row>
        <row r="408">
          <cell r="L408" t="str">
            <v>Filter Adhesive (unburnt)</v>
          </cell>
          <cell r="M408" t="str">
            <v>Glycerol Triacetate</v>
          </cell>
          <cell r="N408">
            <v>0.01</v>
          </cell>
          <cell r="O408" t="str">
            <v>Adhesive</v>
          </cell>
          <cell r="P408" t="str">
            <v>102-76-1</v>
          </cell>
          <cell r="Q408" t="str">
            <v>no</v>
          </cell>
          <cell r="R408"/>
          <cell r="S408"/>
        </row>
        <row r="409">
          <cell r="L409" t="str">
            <v>tipping paper (unburnt)</v>
          </cell>
          <cell r="M409" t="str">
            <v>brilliant blue E 133</v>
          </cell>
          <cell r="N409">
            <v>0</v>
          </cell>
          <cell r="O409" t="str">
            <v>Color</v>
          </cell>
          <cell r="P409" t="str">
            <v>3844-45-9</v>
          </cell>
          <cell r="Q409" t="str">
            <v>no</v>
          </cell>
          <cell r="R409"/>
          <cell r="S409"/>
        </row>
        <row r="410">
          <cell r="L410" t="str">
            <v>Filter Adhesive (unburnt)</v>
          </cell>
          <cell r="M410" t="str">
            <v>Butylated HydroxyToluene</v>
          </cell>
          <cell r="N410" t="str">
            <v>&lt;0,002</v>
          </cell>
          <cell r="O410" t="str">
            <v>Processing aid</v>
          </cell>
          <cell r="P410" t="str">
            <v>128-37-0</v>
          </cell>
          <cell r="Q410" t="str">
            <v>no</v>
          </cell>
          <cell r="R410"/>
          <cell r="S410"/>
        </row>
        <row r="411">
          <cell r="L411" t="str">
            <v xml:space="preserve">tobacco (burnt) </v>
          </cell>
          <cell r="M411" t="str">
            <v>Water</v>
          </cell>
          <cell r="N411">
            <v>245</v>
          </cell>
          <cell r="O411" t="str">
            <v>Humectant</v>
          </cell>
          <cell r="P411" t="str">
            <v>7732-18-5</v>
          </cell>
          <cell r="Q411" t="str">
            <v>no</v>
          </cell>
          <cell r="R411"/>
          <cell r="S411"/>
        </row>
        <row r="412">
          <cell r="L412" t="str">
            <v xml:space="preserve">tobacco (burnt) </v>
          </cell>
          <cell r="M412" t="str">
            <v>Propylene glycol, 1,2-</v>
          </cell>
          <cell r="N412">
            <v>40.118400000000001</v>
          </cell>
          <cell r="O412" t="str">
            <v>Solvent</v>
          </cell>
          <cell r="P412" t="str">
            <v>57-55-6</v>
          </cell>
          <cell r="Q412" t="str">
            <v>no</v>
          </cell>
          <cell r="R412"/>
          <cell r="S412"/>
        </row>
        <row r="413">
          <cell r="L413" t="str">
            <v xml:space="preserve">tobacco (burnt) </v>
          </cell>
          <cell r="M413" t="str">
            <v>Cellulose</v>
          </cell>
          <cell r="N413">
            <v>11.195499999999999</v>
          </cell>
          <cell r="O413" t="str">
            <v>Fibre</v>
          </cell>
          <cell r="P413" t="str">
            <v>9004-34-6</v>
          </cell>
          <cell r="Q413" t="str">
            <v>no</v>
          </cell>
          <cell r="R413"/>
          <cell r="S413"/>
        </row>
        <row r="414">
          <cell r="L414" t="str">
            <v xml:space="preserve">adhesive (burnt) </v>
          </cell>
          <cell r="M414" t="str">
            <v>ethylene vinyl acetate copolymer</v>
          </cell>
          <cell r="N414">
            <v>10.574999999999999</v>
          </cell>
          <cell r="O414"/>
          <cell r="P414" t="str">
            <v>24937-78-8</v>
          </cell>
          <cell r="Q414" t="str">
            <v>no</v>
          </cell>
          <cell r="R414"/>
          <cell r="S414"/>
        </row>
        <row r="415">
          <cell r="L415" t="str">
            <v xml:space="preserve">tobacco (burnt) </v>
          </cell>
          <cell r="M415" t="str">
            <v>Methylhydroxyethylcellulose</v>
          </cell>
          <cell r="N415">
            <v>9.9359999999999999</v>
          </cell>
          <cell r="O415" t="str">
            <v>Binder</v>
          </cell>
          <cell r="P415" t="str">
            <v>9032-42-2</v>
          </cell>
          <cell r="Q415" t="str">
            <v>no</v>
          </cell>
          <cell r="R415"/>
          <cell r="S415"/>
        </row>
        <row r="416">
          <cell r="L416" t="str">
            <v xml:space="preserve">tobacco (burnt) </v>
          </cell>
          <cell r="M416" t="str">
            <v>Ethyl vanilline</v>
          </cell>
          <cell r="N416">
            <v>8.7360000000000007</v>
          </cell>
          <cell r="O416" t="str">
            <v>Flavor</v>
          </cell>
          <cell r="P416" t="str">
            <v>2464121-32-4</v>
          </cell>
          <cell r="Q416" t="str">
            <v>no</v>
          </cell>
          <cell r="R416"/>
          <cell r="S416"/>
        </row>
        <row r="417">
          <cell r="L417" t="str">
            <v xml:space="preserve">tobacco (burnt) </v>
          </cell>
          <cell r="M417" t="str">
            <v>Monopropyleneglycol</v>
          </cell>
          <cell r="N417">
            <v>6.9972000000000003</v>
          </cell>
          <cell r="O417" t="str">
            <v>Plasticiser</v>
          </cell>
          <cell r="P417" t="str">
            <v>57-55-6</v>
          </cell>
          <cell r="Q417" t="str">
            <v>no</v>
          </cell>
          <cell r="R417"/>
          <cell r="S417"/>
        </row>
        <row r="418">
          <cell r="L418" t="str">
            <v xml:space="preserve">tobacco (burnt) </v>
          </cell>
          <cell r="M418" t="str">
            <v>Coffee extract</v>
          </cell>
          <cell r="N418">
            <v>6.7200000000000006</v>
          </cell>
          <cell r="O418" t="str">
            <v>Flavor</v>
          </cell>
          <cell r="P418" t="str">
            <v>84650-00-0</v>
          </cell>
          <cell r="Q418" t="str">
            <v>no</v>
          </cell>
          <cell r="R418"/>
          <cell r="S418"/>
        </row>
        <row r="419">
          <cell r="L419" t="str">
            <v xml:space="preserve">adhesive (burnt) </v>
          </cell>
          <cell r="M419" t="str">
            <v>purified sodium carboxymethylcellulose</v>
          </cell>
          <cell r="N419">
            <v>3.9611420793362715</v>
          </cell>
          <cell r="O419"/>
          <cell r="P419" t="str">
            <v>9004-32-4</v>
          </cell>
          <cell r="Q419" t="str">
            <v>no</v>
          </cell>
          <cell r="R419"/>
          <cell r="S419"/>
        </row>
        <row r="420">
          <cell r="L420" t="str">
            <v xml:space="preserve">tobacco (burnt) </v>
          </cell>
          <cell r="M420" t="str">
            <v>Guar gum</v>
          </cell>
          <cell r="N420">
            <v>2.7989000000000002</v>
          </cell>
          <cell r="O420" t="str">
            <v>Binder</v>
          </cell>
          <cell r="P420" t="str">
            <v>9000-30-0</v>
          </cell>
          <cell r="Q420" t="str">
            <v>no</v>
          </cell>
          <cell r="R420"/>
          <cell r="S420"/>
        </row>
        <row r="421">
          <cell r="L421" t="str">
            <v xml:space="preserve">tobacco (burnt) </v>
          </cell>
          <cell r="M421" t="str">
            <v>Citric acid</v>
          </cell>
          <cell r="N421">
            <v>2.7989000000000002</v>
          </cell>
          <cell r="O421" t="str">
            <v>Binder</v>
          </cell>
          <cell r="P421" t="str">
            <v>5949-29-1</v>
          </cell>
          <cell r="Q421" t="str">
            <v>no</v>
          </cell>
          <cell r="R421"/>
          <cell r="S421"/>
        </row>
        <row r="422">
          <cell r="L422" t="str">
            <v xml:space="preserve">tobacco (burnt) </v>
          </cell>
          <cell r="M422" t="str">
            <v>Acetic acid</v>
          </cell>
          <cell r="N422">
            <v>0.67200000000000004</v>
          </cell>
          <cell r="O422" t="str">
            <v>Flavor</v>
          </cell>
          <cell r="P422" t="str">
            <v>200664-19-7</v>
          </cell>
          <cell r="Q422" t="str">
            <v>no</v>
          </cell>
          <cell r="R422"/>
          <cell r="S422"/>
        </row>
        <row r="423">
          <cell r="L423" t="str">
            <v xml:space="preserve">tobacco (burnt) </v>
          </cell>
          <cell r="M423" t="str">
            <v>Caramel</v>
          </cell>
          <cell r="N423">
            <v>0.67200000000000004</v>
          </cell>
          <cell r="O423" t="str">
            <v>Flavor</v>
          </cell>
          <cell r="P423" t="str">
            <v>8028-89-5</v>
          </cell>
          <cell r="Q423" t="str">
            <v>no</v>
          </cell>
          <cell r="R423"/>
          <cell r="S423"/>
        </row>
        <row r="424">
          <cell r="L424" t="str">
            <v xml:space="preserve">tobacco (burnt) </v>
          </cell>
          <cell r="M424" t="str">
            <v>Sodium benzate</v>
          </cell>
          <cell r="N424">
            <v>0.52500000000000002</v>
          </cell>
          <cell r="O424" t="str">
            <v>Preservative</v>
          </cell>
          <cell r="P424" t="str">
            <v>532-32-1</v>
          </cell>
          <cell r="Q424" t="str">
            <v>no</v>
          </cell>
          <cell r="R424"/>
          <cell r="S424"/>
        </row>
        <row r="425">
          <cell r="L425" t="str">
            <v xml:space="preserve">tobacco (burnt) </v>
          </cell>
          <cell r="M425" t="str">
            <v>Glyoxale</v>
          </cell>
          <cell r="N425">
            <v>0.41980000000000001</v>
          </cell>
          <cell r="O425" t="str">
            <v>Binder</v>
          </cell>
          <cell r="P425" t="str">
            <v>107-22-2</v>
          </cell>
          <cell r="Q425" t="str">
            <v>no</v>
          </cell>
          <cell r="R425"/>
          <cell r="S425"/>
        </row>
        <row r="426">
          <cell r="L426" t="str">
            <v xml:space="preserve">tobacco (burnt) </v>
          </cell>
          <cell r="M426" t="str">
            <v>TiO2</v>
          </cell>
          <cell r="N426">
            <v>0.41980000000000001</v>
          </cell>
          <cell r="O426" t="str">
            <v>Color</v>
          </cell>
          <cell r="P426" t="str">
            <v>1317-70-0</v>
          </cell>
          <cell r="Q426" t="str">
            <v>no</v>
          </cell>
          <cell r="R426"/>
          <cell r="S426"/>
        </row>
        <row r="427">
          <cell r="L427" t="str">
            <v xml:space="preserve">adhesive (burnt) </v>
          </cell>
          <cell r="M427" t="str">
            <v>polyvinyl alcohol partly hydrolysed</v>
          </cell>
          <cell r="N427">
            <v>0.33750000000000002</v>
          </cell>
          <cell r="O427"/>
          <cell r="P427" t="str">
            <v>25213-24-5</v>
          </cell>
          <cell r="Q427" t="str">
            <v>no</v>
          </cell>
          <cell r="R427"/>
          <cell r="S427"/>
        </row>
        <row r="428">
          <cell r="L428" t="str">
            <v xml:space="preserve">adhesive (unburnt) </v>
          </cell>
          <cell r="M428" t="str">
            <v>caramel 626 (E150a)</v>
          </cell>
          <cell r="N428">
            <v>0.13731959208365743</v>
          </cell>
          <cell r="O428" t="str">
            <v>Color</v>
          </cell>
          <cell r="P428" t="str">
            <v>8028-89-5</v>
          </cell>
          <cell r="Q428" t="str">
            <v>no</v>
          </cell>
          <cell r="R428"/>
          <cell r="S428"/>
        </row>
        <row r="429">
          <cell r="L429" t="str">
            <v xml:space="preserve">tobacco (burnt) </v>
          </cell>
          <cell r="M429" t="str">
            <v>Formic acid</v>
          </cell>
          <cell r="N429">
            <v>0.128</v>
          </cell>
          <cell r="O429" t="str">
            <v>Flavor</v>
          </cell>
          <cell r="P429" t="str">
            <v>64-18-6</v>
          </cell>
          <cell r="Q429" t="str">
            <v>no</v>
          </cell>
          <cell r="R429"/>
          <cell r="S429"/>
        </row>
        <row r="430">
          <cell r="L430" t="str">
            <v xml:space="preserve">tobacco (burnt) </v>
          </cell>
          <cell r="M430" t="str">
            <v>Butanol-1</v>
          </cell>
          <cell r="N430">
            <v>0.128</v>
          </cell>
          <cell r="O430" t="str">
            <v>Flavor</v>
          </cell>
          <cell r="P430" t="str">
            <v>71-36-3</v>
          </cell>
          <cell r="Q430" t="str">
            <v>no</v>
          </cell>
          <cell r="R430"/>
          <cell r="S430"/>
        </row>
        <row r="431">
          <cell r="L431" t="str">
            <v xml:space="preserve">tobacco (burnt) </v>
          </cell>
          <cell r="M431" t="str">
            <v>Corylone</v>
          </cell>
          <cell r="N431">
            <v>0.128</v>
          </cell>
          <cell r="O431" t="str">
            <v>Flavor</v>
          </cell>
          <cell r="P431" t="str">
            <v>765-70-8</v>
          </cell>
          <cell r="Q431" t="str">
            <v>no</v>
          </cell>
          <cell r="R431"/>
          <cell r="S431"/>
        </row>
        <row r="432">
          <cell r="L432" t="str">
            <v xml:space="preserve">tobacco (burnt) </v>
          </cell>
          <cell r="M432" t="str">
            <v>Decalactone delta</v>
          </cell>
          <cell r="N432">
            <v>0.128</v>
          </cell>
          <cell r="O432" t="str">
            <v>Flavor</v>
          </cell>
          <cell r="P432" t="str">
            <v>705-86-2</v>
          </cell>
          <cell r="Q432" t="str">
            <v>no</v>
          </cell>
          <cell r="R432"/>
          <cell r="S432"/>
        </row>
        <row r="433">
          <cell r="L433" t="str">
            <v xml:space="preserve">tobacco (burnt) </v>
          </cell>
          <cell r="M433" t="str">
            <v>Decalactone gamma</v>
          </cell>
          <cell r="N433">
            <v>0.128</v>
          </cell>
          <cell r="O433" t="str">
            <v>Flavor</v>
          </cell>
          <cell r="P433" t="str">
            <v>706-14-9</v>
          </cell>
          <cell r="Q433" t="str">
            <v>no</v>
          </cell>
          <cell r="R433"/>
          <cell r="S433"/>
        </row>
        <row r="434">
          <cell r="L434" t="str">
            <v xml:space="preserve">tobacco (burnt) </v>
          </cell>
          <cell r="M434" t="str">
            <v>Diacetyl</v>
          </cell>
          <cell r="N434">
            <v>0.128</v>
          </cell>
          <cell r="O434" t="str">
            <v>Flavor</v>
          </cell>
          <cell r="P434" t="str">
            <v>431-03-8</v>
          </cell>
          <cell r="Q434" t="str">
            <v>no</v>
          </cell>
          <cell r="R434"/>
          <cell r="S434"/>
        </row>
        <row r="435">
          <cell r="L435" t="str">
            <v xml:space="preserve">tobacco (burnt) </v>
          </cell>
          <cell r="M435" t="str">
            <v>Ethyl maltol</v>
          </cell>
          <cell r="N435">
            <v>0.128</v>
          </cell>
          <cell r="O435" t="str">
            <v>Flavor</v>
          </cell>
          <cell r="P435" t="str">
            <v xml:space="preserve"> 4940-11-8</v>
          </cell>
          <cell r="Q435" t="str">
            <v>no</v>
          </cell>
          <cell r="R435"/>
          <cell r="S435"/>
        </row>
        <row r="436">
          <cell r="L436" t="str">
            <v xml:space="preserve">tobacco (burnt) </v>
          </cell>
          <cell r="M436" t="str">
            <v>Ethyl phenole para</v>
          </cell>
          <cell r="N436">
            <v>0.128</v>
          </cell>
          <cell r="O436" t="str">
            <v>Flavor</v>
          </cell>
          <cell r="P436" t="str">
            <v>123-07-9</v>
          </cell>
          <cell r="Q436" t="str">
            <v>no</v>
          </cell>
          <cell r="R436"/>
          <cell r="S436"/>
        </row>
        <row r="437">
          <cell r="L437" t="str">
            <v xml:space="preserve">tobacco (burnt) </v>
          </cell>
          <cell r="M437" t="str">
            <v>Furaneole</v>
          </cell>
          <cell r="N437">
            <v>0.128</v>
          </cell>
          <cell r="O437" t="str">
            <v>Flavor</v>
          </cell>
          <cell r="P437" t="str">
            <v>3658-77-3</v>
          </cell>
          <cell r="Q437" t="str">
            <v>no</v>
          </cell>
          <cell r="R437"/>
          <cell r="S437"/>
        </row>
        <row r="438">
          <cell r="L438" t="str">
            <v xml:space="preserve">tobacco (burnt) </v>
          </cell>
          <cell r="M438" t="str">
            <v>Furfuryl methanal</v>
          </cell>
          <cell r="N438">
            <v>0.128</v>
          </cell>
          <cell r="O438" t="str">
            <v>Flavor</v>
          </cell>
          <cell r="P438" t="str">
            <v>98-01-1</v>
          </cell>
          <cell r="Q438" t="str">
            <v>no</v>
          </cell>
          <cell r="R438"/>
          <cell r="S438"/>
        </row>
        <row r="439">
          <cell r="L439" t="str">
            <v xml:space="preserve">tobacco (burnt) </v>
          </cell>
          <cell r="M439" t="str">
            <v>Furfuryl alcohol</v>
          </cell>
          <cell r="N439">
            <v>0.128</v>
          </cell>
          <cell r="O439" t="str">
            <v>Flavor</v>
          </cell>
          <cell r="P439" t="str">
            <v>98-00-0</v>
          </cell>
          <cell r="Q439" t="str">
            <v>no</v>
          </cell>
          <cell r="R439"/>
          <cell r="S439"/>
        </row>
        <row r="440">
          <cell r="L440" t="str">
            <v xml:space="preserve">tobacco (burnt) </v>
          </cell>
          <cell r="M440" t="str">
            <v>Furfuryl mercaptane</v>
          </cell>
          <cell r="N440">
            <v>0.128</v>
          </cell>
          <cell r="O440" t="str">
            <v>Flavor</v>
          </cell>
          <cell r="P440" t="str">
            <v>98-02-2</v>
          </cell>
          <cell r="Q440" t="str">
            <v>no</v>
          </cell>
          <cell r="R440"/>
          <cell r="S440"/>
        </row>
        <row r="441">
          <cell r="L441" t="str">
            <v xml:space="preserve">tobacco (burnt) </v>
          </cell>
          <cell r="M441" t="str">
            <v>Guajacol</v>
          </cell>
          <cell r="N441">
            <v>0.128</v>
          </cell>
          <cell r="O441" t="str">
            <v>Flavor</v>
          </cell>
          <cell r="P441" t="str">
            <v>90-05-1</v>
          </cell>
          <cell r="Q441" t="str">
            <v>no</v>
          </cell>
          <cell r="R441"/>
          <cell r="S441"/>
        </row>
        <row r="442">
          <cell r="L442" t="str">
            <v xml:space="preserve">tobacco (burnt) </v>
          </cell>
          <cell r="M442" t="str">
            <v>Heliotropine</v>
          </cell>
          <cell r="N442">
            <v>0.128</v>
          </cell>
          <cell r="O442" t="str">
            <v>Flavor</v>
          </cell>
          <cell r="P442" t="str">
            <v>120-57-0</v>
          </cell>
          <cell r="Q442" t="str">
            <v>no</v>
          </cell>
          <cell r="R442"/>
          <cell r="S442"/>
        </row>
        <row r="443">
          <cell r="L443" t="str">
            <v xml:space="preserve">tobacco (burnt) </v>
          </cell>
          <cell r="M443" t="str">
            <v>Isobutyraldehyde</v>
          </cell>
          <cell r="N443">
            <v>0.128</v>
          </cell>
          <cell r="O443" t="str">
            <v>Flavor</v>
          </cell>
          <cell r="P443" t="str">
            <v>78-84-2</v>
          </cell>
          <cell r="Q443" t="str">
            <v>no</v>
          </cell>
          <cell r="R443"/>
          <cell r="S443"/>
        </row>
        <row r="444">
          <cell r="L444" t="str">
            <v xml:space="preserve">tobacco (burnt) </v>
          </cell>
          <cell r="M444" t="str">
            <v>Isovaleraldehyde</v>
          </cell>
          <cell r="N444">
            <v>0.128</v>
          </cell>
          <cell r="O444" t="str">
            <v>Flavor</v>
          </cell>
          <cell r="P444" t="str">
            <v>590-86-3</v>
          </cell>
          <cell r="Q444" t="str">
            <v>no</v>
          </cell>
          <cell r="R444"/>
          <cell r="S444"/>
        </row>
        <row r="445">
          <cell r="L445" t="str">
            <v xml:space="preserve">tobacco (burnt) </v>
          </cell>
          <cell r="M445" t="str">
            <v>Methoxy,2- 4-vinylphenole</v>
          </cell>
          <cell r="N445">
            <v>0.128</v>
          </cell>
          <cell r="O445" t="str">
            <v>Flavor</v>
          </cell>
          <cell r="P445" t="str">
            <v>7786-61-0</v>
          </cell>
          <cell r="Q445" t="str">
            <v>no</v>
          </cell>
          <cell r="R445"/>
          <cell r="S445"/>
        </row>
        <row r="446">
          <cell r="L446" t="str">
            <v xml:space="preserve">tobacco (burnt) </v>
          </cell>
          <cell r="M446" t="str">
            <v>Methyl furfural, 5-</v>
          </cell>
          <cell r="N446">
            <v>0.128</v>
          </cell>
          <cell r="O446" t="str">
            <v>Flavor</v>
          </cell>
          <cell r="P446" t="str">
            <v>620-02-0</v>
          </cell>
          <cell r="Q446" t="str">
            <v>no</v>
          </cell>
          <cell r="R446"/>
          <cell r="S446"/>
        </row>
        <row r="447">
          <cell r="L447" t="str">
            <v xml:space="preserve">tobacco (burnt) </v>
          </cell>
          <cell r="M447" t="str">
            <v>Phenylethyl alcohol</v>
          </cell>
          <cell r="N447">
            <v>0.128</v>
          </cell>
          <cell r="O447" t="str">
            <v>Flavor</v>
          </cell>
          <cell r="P447" t="str">
            <v>60-12-8</v>
          </cell>
          <cell r="Q447" t="str">
            <v>no</v>
          </cell>
          <cell r="R447"/>
          <cell r="S447"/>
        </row>
        <row r="448">
          <cell r="L448" t="str">
            <v xml:space="preserve">tobacco (burnt) </v>
          </cell>
          <cell r="M448" t="str">
            <v>Propionic acid</v>
          </cell>
          <cell r="N448">
            <v>0.128</v>
          </cell>
          <cell r="O448" t="str">
            <v>Flavor</v>
          </cell>
          <cell r="P448" t="str">
            <v>79-09-4</v>
          </cell>
          <cell r="Q448" t="str">
            <v>no</v>
          </cell>
          <cell r="R448"/>
          <cell r="S448"/>
        </row>
        <row r="449">
          <cell r="L449" t="str">
            <v xml:space="preserve">tobacco (burnt) </v>
          </cell>
          <cell r="M449" t="str">
            <v>Sulfurol</v>
          </cell>
          <cell r="N449">
            <v>0.128</v>
          </cell>
          <cell r="O449" t="str">
            <v>Flavor</v>
          </cell>
          <cell r="P449" t="str">
            <v>137-00-8</v>
          </cell>
          <cell r="Q449" t="str">
            <v>no</v>
          </cell>
          <cell r="R449"/>
          <cell r="S449"/>
        </row>
        <row r="450">
          <cell r="L450" t="str">
            <v xml:space="preserve">tobacco (burnt) </v>
          </cell>
          <cell r="M450" t="str">
            <v>Trimethyl pyrazin -2,3,5</v>
          </cell>
          <cell r="N450">
            <v>0.128</v>
          </cell>
          <cell r="O450" t="str">
            <v>Flavor</v>
          </cell>
          <cell r="P450" t="str">
            <v>14667-55-1</v>
          </cell>
          <cell r="Q450" t="str">
            <v>no</v>
          </cell>
          <cell r="R450"/>
          <cell r="S450"/>
        </row>
        <row r="451">
          <cell r="L451" t="str">
            <v xml:space="preserve">tobacco (burnt) </v>
          </cell>
          <cell r="M451" t="str">
            <v>Ascorbic acid</v>
          </cell>
          <cell r="N451">
            <v>0.128</v>
          </cell>
          <cell r="O451" t="str">
            <v>Preservative</v>
          </cell>
          <cell r="P451" t="str">
            <v>50-81-7</v>
          </cell>
          <cell r="Q451" t="str">
            <v>no</v>
          </cell>
          <cell r="R451"/>
          <cell r="S451"/>
        </row>
        <row r="452">
          <cell r="L452" t="str">
            <v xml:space="preserve">adhesive (burnt) </v>
          </cell>
          <cell r="M452" t="str">
            <v>potassium sorbate</v>
          </cell>
          <cell r="N452">
            <v>0.1125</v>
          </cell>
          <cell r="O452"/>
          <cell r="P452" t="str">
            <v>024634-61-5</v>
          </cell>
          <cell r="Q452" t="str">
            <v>no</v>
          </cell>
          <cell r="R452"/>
          <cell r="S452"/>
        </row>
        <row r="453">
          <cell r="L453" t="str">
            <v xml:space="preserve">tobacco (burnt) </v>
          </cell>
          <cell r="M453" t="str">
            <v>Water</v>
          </cell>
          <cell r="N453">
            <v>208.13000058335388</v>
          </cell>
          <cell r="O453" t="str">
            <v>Humectant</v>
          </cell>
          <cell r="P453" t="str">
            <v>7732-18-5</v>
          </cell>
          <cell r="Q453" t="str">
            <v>no</v>
          </cell>
          <cell r="R453"/>
          <cell r="S453"/>
        </row>
        <row r="454">
          <cell r="L454" t="str">
            <v xml:space="preserve">tobacco (burnt) </v>
          </cell>
          <cell r="M454" t="str">
            <v>Invert Sugar</v>
          </cell>
          <cell r="N454">
            <v>74.336544000174399</v>
          </cell>
          <cell r="O454" t="str">
            <v>Flavor</v>
          </cell>
          <cell r="P454"/>
          <cell r="Q454" t="str">
            <v>no</v>
          </cell>
          <cell r="R454"/>
          <cell r="S454"/>
        </row>
        <row r="455">
          <cell r="L455" t="str">
            <v xml:space="preserve">tobacco (burnt) </v>
          </cell>
          <cell r="M455" t="str">
            <v>Cellulose</v>
          </cell>
          <cell r="N455">
            <v>10.6859</v>
          </cell>
          <cell r="O455" t="str">
            <v>Fibre</v>
          </cell>
          <cell r="P455" t="str">
            <v>9004-34-6</v>
          </cell>
          <cell r="Q455" t="str">
            <v>no</v>
          </cell>
          <cell r="R455"/>
          <cell r="S455"/>
        </row>
        <row r="456">
          <cell r="L456" t="str">
            <v xml:space="preserve">adhesive (burnt) </v>
          </cell>
          <cell r="M456" t="str">
            <v>ethylene vinyl acetate copolymer</v>
          </cell>
          <cell r="N456">
            <v>10.574999999999999</v>
          </cell>
          <cell r="O456"/>
          <cell r="P456" t="str">
            <v>24937-78-8</v>
          </cell>
          <cell r="Q456" t="str">
            <v>no</v>
          </cell>
          <cell r="R456"/>
          <cell r="S456"/>
        </row>
        <row r="457">
          <cell r="L457" t="str">
            <v xml:space="preserve">tobacco (burnt) </v>
          </cell>
          <cell r="M457" t="str">
            <v>Methylhydroxyethylcellulose</v>
          </cell>
          <cell r="N457">
            <v>9.4838000000000005</v>
          </cell>
          <cell r="O457" t="str">
            <v>Binder</v>
          </cell>
          <cell r="P457" t="str">
            <v>9032-42-2</v>
          </cell>
          <cell r="Q457" t="str">
            <v>no</v>
          </cell>
          <cell r="R457"/>
          <cell r="S457"/>
        </row>
        <row r="458">
          <cell r="L458" t="str">
            <v xml:space="preserve">tobacco (burnt) </v>
          </cell>
          <cell r="M458" t="str">
            <v>Aroma</v>
          </cell>
          <cell r="N458">
            <v>7.23499525837373</v>
          </cell>
          <cell r="O458" t="str">
            <v>Flavor</v>
          </cell>
          <cell r="P458"/>
          <cell r="Q458"/>
          <cell r="R458"/>
          <cell r="S458"/>
        </row>
        <row r="459">
          <cell r="L459" t="str">
            <v xml:space="preserve">tobacco (burnt) </v>
          </cell>
          <cell r="M459" t="str">
            <v>Saccharine</v>
          </cell>
          <cell r="N459">
            <v>7.0916479285284622</v>
          </cell>
          <cell r="O459" t="str">
            <v>Flavor</v>
          </cell>
          <cell r="P459"/>
          <cell r="Q459" t="str">
            <v>no</v>
          </cell>
          <cell r="R459"/>
          <cell r="S459"/>
        </row>
        <row r="460">
          <cell r="L460" t="str">
            <v>Filter Overwrap (unburnt)</v>
          </cell>
          <cell r="M460" t="str">
            <v>Cellulose</v>
          </cell>
          <cell r="N460">
            <v>6.9016666666666664</v>
          </cell>
          <cell r="O460" t="str">
            <v>Fibre</v>
          </cell>
          <cell r="P460" t="str">
            <v>9004-34-6</v>
          </cell>
          <cell r="Q460" t="str">
            <v>no</v>
          </cell>
          <cell r="R460"/>
          <cell r="S460"/>
        </row>
        <row r="461">
          <cell r="L461" t="str">
            <v xml:space="preserve">tobacco (burnt) </v>
          </cell>
          <cell r="M461" t="str">
            <v>Monopropyleneglycol</v>
          </cell>
          <cell r="N461">
            <v>6.6787000000000001</v>
          </cell>
          <cell r="O461" t="str">
            <v>Plasticiser</v>
          </cell>
          <cell r="P461" t="str">
            <v>57-55-6</v>
          </cell>
          <cell r="Q461" t="str">
            <v>no</v>
          </cell>
          <cell r="R461"/>
          <cell r="S461"/>
        </row>
        <row r="462">
          <cell r="L462" t="str">
            <v>Filtration Material (unburnt)</v>
          </cell>
          <cell r="M462" t="str">
            <v>Glycerol Triacetate</v>
          </cell>
          <cell r="N462">
            <v>4.7833333333333332</v>
          </cell>
          <cell r="O462" t="str">
            <v>Plasticiser</v>
          </cell>
          <cell r="P462" t="str">
            <v>102-76-1</v>
          </cell>
          <cell r="Q462" t="str">
            <v>no</v>
          </cell>
          <cell r="R462"/>
          <cell r="S462"/>
        </row>
        <row r="463">
          <cell r="L463" t="str">
            <v xml:space="preserve">adhesive (burnt) </v>
          </cell>
          <cell r="M463" t="str">
            <v>purified sodium carboxymethylcellulose</v>
          </cell>
          <cell r="N463">
            <v>3.9611000000000001</v>
          </cell>
          <cell r="O463"/>
          <cell r="P463" t="str">
            <v>9004-32-4</v>
          </cell>
          <cell r="Q463" t="str">
            <v>no</v>
          </cell>
          <cell r="R463"/>
          <cell r="S463"/>
        </row>
        <row r="464">
          <cell r="L464" t="str">
            <v>filtration material (unburnt)</v>
          </cell>
          <cell r="M464" t="str">
            <v>Water</v>
          </cell>
          <cell r="N464">
            <v>3.3083333333333336</v>
          </cell>
          <cell r="O464"/>
          <cell r="P464" t="str">
            <v>7732-18-5</v>
          </cell>
          <cell r="Q464" t="str">
            <v>no</v>
          </cell>
          <cell r="R464"/>
          <cell r="S464"/>
        </row>
        <row r="465">
          <cell r="L465" t="str">
            <v xml:space="preserve">tobacco (burnt) </v>
          </cell>
          <cell r="M465" t="str">
            <v>1,2-Propylenglycol</v>
          </cell>
          <cell r="N465">
            <v>3.0697969570226968</v>
          </cell>
          <cell r="O465" t="str">
            <v>Humectant</v>
          </cell>
          <cell r="P465" t="str">
            <v>57-55-6</v>
          </cell>
          <cell r="Q465" t="str">
            <v>no</v>
          </cell>
          <cell r="R465"/>
          <cell r="S465"/>
        </row>
        <row r="466">
          <cell r="L466" t="str">
            <v xml:space="preserve">tobacco (burnt) </v>
          </cell>
          <cell r="M466" t="str">
            <v>Guar gum</v>
          </cell>
          <cell r="N466">
            <v>2.6715</v>
          </cell>
          <cell r="O466" t="str">
            <v>Binder</v>
          </cell>
          <cell r="P466" t="str">
            <v>9000-30-0</v>
          </cell>
          <cell r="Q466" t="str">
            <v>no</v>
          </cell>
          <cell r="R466"/>
          <cell r="S466"/>
        </row>
        <row r="467">
          <cell r="L467" t="str">
            <v xml:space="preserve">tobacco (burnt) </v>
          </cell>
          <cell r="M467" t="str">
            <v>Citric acid</v>
          </cell>
          <cell r="N467">
            <v>2.6715</v>
          </cell>
          <cell r="O467" t="str">
            <v>Preservative</v>
          </cell>
          <cell r="P467" t="str">
            <v>5949-29-1</v>
          </cell>
          <cell r="Q467" t="str">
            <v>no</v>
          </cell>
          <cell r="R467"/>
          <cell r="S467"/>
        </row>
        <row r="468">
          <cell r="L468" t="str">
            <v xml:space="preserve">tobacco (burnt) </v>
          </cell>
          <cell r="M468" t="str">
            <v>BV Vanilla Flavour</v>
          </cell>
          <cell r="N468">
            <v>1.1668010113501388</v>
          </cell>
          <cell r="O468" t="str">
            <v>Flavour</v>
          </cell>
          <cell r="P468"/>
          <cell r="Q468" t="str">
            <v>no</v>
          </cell>
          <cell r="R468"/>
          <cell r="S468"/>
        </row>
        <row r="469">
          <cell r="L469" t="str">
            <v>Filter Overwrap (unburnt)</v>
          </cell>
          <cell r="M469" t="str">
            <v>Calcium Carbonate</v>
          </cell>
          <cell r="N469">
            <v>1.1333333333333333</v>
          </cell>
          <cell r="O469" t="str">
            <v>Fibre</v>
          </cell>
          <cell r="P469" t="str">
            <v>471-34-1</v>
          </cell>
          <cell r="Q469" t="str">
            <v>no</v>
          </cell>
          <cell r="R469"/>
          <cell r="S469"/>
        </row>
        <row r="470">
          <cell r="L470" t="str">
            <v xml:space="preserve">adhesive (unburnt) </v>
          </cell>
          <cell r="M470" t="str">
            <v>triacetin</v>
          </cell>
          <cell r="N470">
            <v>1.0686390321983519</v>
          </cell>
          <cell r="O470"/>
          <cell r="P470"/>
          <cell r="Q470" t="str">
            <v>no</v>
          </cell>
          <cell r="R470"/>
          <cell r="S470"/>
        </row>
        <row r="471">
          <cell r="L471" t="str">
            <v>Filter Adhesive (unburnt)</v>
          </cell>
          <cell r="M471" t="str">
            <v>Water</v>
          </cell>
          <cell r="N471">
            <v>0.78333333333333333</v>
          </cell>
          <cell r="O471" t="str">
            <v>Carrier</v>
          </cell>
          <cell r="P471" t="str">
            <v>7732-18-5</v>
          </cell>
          <cell r="Q471" t="str">
            <v>no</v>
          </cell>
          <cell r="R471"/>
          <cell r="S471"/>
        </row>
        <row r="472">
          <cell r="L472" t="str">
            <v>tipping paper (unburnt)</v>
          </cell>
          <cell r="M472" t="str">
            <v>iron oxide yellow (FeO) E 172</v>
          </cell>
          <cell r="N472">
            <v>0.73</v>
          </cell>
          <cell r="O472" t="str">
            <v>Color</v>
          </cell>
          <cell r="P472" t="str">
            <v xml:space="preserve">20344-49-4 </v>
          </cell>
          <cell r="Q472" t="str">
            <v>no</v>
          </cell>
          <cell r="R472"/>
          <cell r="S472"/>
        </row>
        <row r="473">
          <cell r="L473" t="str">
            <v xml:space="preserve">tobacco (burnt) </v>
          </cell>
          <cell r="M473" t="str">
            <v>Potassium nitrate</v>
          </cell>
          <cell r="N473">
            <v>0.55383281065663426</v>
          </cell>
          <cell r="O473" t="str">
            <v>Flavour</v>
          </cell>
          <cell r="P473" t="str">
            <v>7757-79-1</v>
          </cell>
          <cell r="Q473" t="str">
            <v>no</v>
          </cell>
          <cell r="R473"/>
          <cell r="S473"/>
        </row>
        <row r="474">
          <cell r="L474" t="str">
            <v xml:space="preserve">tobacco (burnt) </v>
          </cell>
          <cell r="M474" t="str">
            <v>Magnesium formiate</v>
          </cell>
          <cell r="N474">
            <v>0.55383281065663426</v>
          </cell>
          <cell r="O474" t="str">
            <v>Flavour</v>
          </cell>
          <cell r="P474" t="str">
            <v>557-39-1</v>
          </cell>
          <cell r="Q474" t="str">
            <v>no</v>
          </cell>
          <cell r="R474"/>
          <cell r="S474"/>
        </row>
        <row r="475">
          <cell r="L475" t="str">
            <v xml:space="preserve">tobacco (burnt) </v>
          </cell>
          <cell r="M475" t="str">
            <v>Calcium formiate</v>
          </cell>
          <cell r="N475">
            <v>0.55377255844948359</v>
          </cell>
          <cell r="O475" t="str">
            <v>Flavour</v>
          </cell>
          <cell r="P475" t="str">
            <v>544-17-2</v>
          </cell>
          <cell r="Q475" t="str">
            <v>no</v>
          </cell>
          <cell r="R475"/>
          <cell r="S475"/>
        </row>
        <row r="476">
          <cell r="L476" t="str">
            <v>tipping paper (unburnt)</v>
          </cell>
          <cell r="M476" t="str">
            <v>iron oxide red (Fe2O3) E 172</v>
          </cell>
          <cell r="N476">
            <v>0.42</v>
          </cell>
          <cell r="O476" t="str">
            <v>Color</v>
          </cell>
          <cell r="P476" t="str">
            <v>1309-37-1</v>
          </cell>
          <cell r="Q476" t="str">
            <v>no</v>
          </cell>
          <cell r="R476"/>
          <cell r="S476"/>
        </row>
        <row r="477">
          <cell r="L477" t="str">
            <v xml:space="preserve">tobacco (burnt) </v>
          </cell>
          <cell r="M477" t="str">
            <v>Vanille Auszug in 1,2-Propylenglycol</v>
          </cell>
          <cell r="N477">
            <v>0.4189120256848749</v>
          </cell>
          <cell r="O477" t="str">
            <v>Flavour</v>
          </cell>
          <cell r="P477" t="str">
            <v>8024-06-4</v>
          </cell>
          <cell r="Q477" t="str">
            <v>no</v>
          </cell>
          <cell r="R477"/>
          <cell r="S477"/>
        </row>
        <row r="478">
          <cell r="L478" t="str">
            <v>filtration material (unburnt)</v>
          </cell>
          <cell r="M478" t="str">
            <v>White Mineral Oil</v>
          </cell>
          <cell r="N478">
            <v>0.41333333333333333</v>
          </cell>
          <cell r="O478" t="str">
            <v>Processing aid</v>
          </cell>
          <cell r="P478" t="str">
            <v>8042-47-5</v>
          </cell>
          <cell r="Q478" t="str">
            <v>no</v>
          </cell>
          <cell r="R478"/>
          <cell r="S478"/>
        </row>
        <row r="479">
          <cell r="L479" t="str">
            <v xml:space="preserve">tobacco (burnt) </v>
          </cell>
          <cell r="M479" t="str">
            <v>Sodium benzate</v>
          </cell>
          <cell r="N479">
            <v>0.4007</v>
          </cell>
          <cell r="O479" t="str">
            <v>Preservative</v>
          </cell>
          <cell r="P479" t="str">
            <v>532-32-1</v>
          </cell>
          <cell r="Q479" t="str">
            <v>no</v>
          </cell>
          <cell r="R479"/>
          <cell r="S479"/>
        </row>
        <row r="480">
          <cell r="L480" t="str">
            <v xml:space="preserve">tobacco (burnt) </v>
          </cell>
          <cell r="M480" t="str">
            <v>TiO2</v>
          </cell>
          <cell r="N480">
            <v>0.4007</v>
          </cell>
          <cell r="O480" t="str">
            <v>Color</v>
          </cell>
          <cell r="P480" t="str">
            <v>1317-70-0</v>
          </cell>
          <cell r="Q480" t="str">
            <v>no</v>
          </cell>
          <cell r="R480"/>
          <cell r="S480"/>
        </row>
        <row r="481">
          <cell r="L481" t="str">
            <v xml:space="preserve">tobacco (burnt) </v>
          </cell>
          <cell r="M481" t="str">
            <v>Glyoxale</v>
          </cell>
          <cell r="N481">
            <v>0.4007</v>
          </cell>
          <cell r="O481" t="str">
            <v>Binder</v>
          </cell>
          <cell r="P481" t="str">
            <v>107-22-2</v>
          </cell>
          <cell r="Q481" t="str">
            <v>no</v>
          </cell>
          <cell r="R481"/>
          <cell r="S481"/>
        </row>
        <row r="482">
          <cell r="L482" t="str">
            <v>tipping paper (unburnt)</v>
          </cell>
          <cell r="M482" t="str">
            <v>talcum</v>
          </cell>
          <cell r="N482">
            <v>0.4</v>
          </cell>
          <cell r="O482" t="str">
            <v>Filler</v>
          </cell>
          <cell r="P482" t="str">
            <v>14807-96-6</v>
          </cell>
          <cell r="Q482" t="str">
            <v>no</v>
          </cell>
          <cell r="R482"/>
          <cell r="S482"/>
        </row>
        <row r="483">
          <cell r="L483" t="str">
            <v>tipping paper (unburnt)</v>
          </cell>
          <cell r="M483" t="str">
            <v>iron oxide black (Fe3O4) E 172</v>
          </cell>
          <cell r="N483">
            <v>0.37391170070659308</v>
          </cell>
          <cell r="O483" t="str">
            <v>Color</v>
          </cell>
          <cell r="P483" t="str">
            <v xml:space="preserve">1317-61-9 </v>
          </cell>
          <cell r="Q483" t="str">
            <v>no</v>
          </cell>
          <cell r="R483"/>
          <cell r="S483"/>
        </row>
        <row r="484">
          <cell r="L484" t="str">
            <v xml:space="preserve">adhesive (burnt) </v>
          </cell>
          <cell r="M484" t="str">
            <v>polyvinyl alcohol partly hydrolysed</v>
          </cell>
          <cell r="N484">
            <v>0.33750000000000002</v>
          </cell>
          <cell r="O484"/>
          <cell r="P484" t="str">
            <v>25213-24-5</v>
          </cell>
          <cell r="Q484" t="str">
            <v>no</v>
          </cell>
          <cell r="R484"/>
          <cell r="S484"/>
        </row>
        <row r="485">
          <cell r="L485" t="str">
            <v xml:space="preserve">tobacco (burnt) </v>
          </cell>
          <cell r="M485" t="str">
            <v>Heliotropine</v>
          </cell>
          <cell r="N485">
            <v>0.32667858885954393</v>
          </cell>
          <cell r="O485" t="str">
            <v>Flavour</v>
          </cell>
          <cell r="P485" t="str">
            <v>120-57-0</v>
          </cell>
          <cell r="Q485" t="str">
            <v>no</v>
          </cell>
          <cell r="R485"/>
          <cell r="S485"/>
        </row>
        <row r="486">
          <cell r="L486" t="str">
            <v xml:space="preserve">adhesive (burnt) </v>
          </cell>
          <cell r="M486" t="str">
            <v>polyvinyl alcohol partly hydrolysed</v>
          </cell>
          <cell r="N486">
            <v>0.3</v>
          </cell>
          <cell r="O486"/>
          <cell r="P486" t="str">
            <v>025213-24-5</v>
          </cell>
          <cell r="Q486" t="str">
            <v>no</v>
          </cell>
          <cell r="R486"/>
          <cell r="S486"/>
        </row>
        <row r="487">
          <cell r="L487" t="str">
            <v>filtration material (unburnt)</v>
          </cell>
          <cell r="M487" t="str">
            <v>Titanium Dioxide</v>
          </cell>
          <cell r="N487">
            <v>0.24833333333333332</v>
          </cell>
          <cell r="O487" t="str">
            <v>Color</v>
          </cell>
          <cell r="P487" t="str">
            <v>13463-67-7</v>
          </cell>
          <cell r="Q487" t="str">
            <v>no</v>
          </cell>
          <cell r="R487"/>
          <cell r="S487"/>
        </row>
        <row r="488">
          <cell r="L488" t="str">
            <v>tipping paper (unburnt)</v>
          </cell>
          <cell r="M488" t="str">
            <v>collodion</v>
          </cell>
          <cell r="N488">
            <v>0.23</v>
          </cell>
          <cell r="O488" t="str">
            <v>Color</v>
          </cell>
          <cell r="P488" t="str">
            <v xml:space="preserve">9004-70-0 </v>
          </cell>
          <cell r="Q488" t="str">
            <v>no</v>
          </cell>
          <cell r="R488"/>
          <cell r="S488"/>
        </row>
        <row r="489">
          <cell r="L489" t="str">
            <v>tipping paper (unburnt)</v>
          </cell>
          <cell r="M489" t="str">
            <v xml:space="preserve">starch           </v>
          </cell>
          <cell r="N489">
            <v>0.22393272434788045</v>
          </cell>
          <cell r="O489"/>
          <cell r="P489" t="str">
            <v>65996-62-5</v>
          </cell>
          <cell r="Q489" t="str">
            <v>no</v>
          </cell>
          <cell r="R489"/>
          <cell r="S489"/>
        </row>
        <row r="490">
          <cell r="L490" t="str">
            <v>tipping paper (unburnt)</v>
          </cell>
          <cell r="M490" t="str">
            <v>titanium dioxide E 171</v>
          </cell>
          <cell r="N490">
            <v>0.21</v>
          </cell>
          <cell r="O490" t="str">
            <v>Color</v>
          </cell>
          <cell r="P490" t="str">
            <v xml:space="preserve">13463-67-7 </v>
          </cell>
          <cell r="Q490" t="str">
            <v>no</v>
          </cell>
          <cell r="R490"/>
          <cell r="S490"/>
        </row>
        <row r="491">
          <cell r="L491" t="str">
            <v>tipping paper (unburnt)</v>
          </cell>
          <cell r="M491" t="str">
            <v xml:space="preserve">aluminum sulfate         </v>
          </cell>
          <cell r="N491">
            <v>0.20993692907613792</v>
          </cell>
          <cell r="O491"/>
          <cell r="P491" t="str">
            <v>10043-01-3</v>
          </cell>
          <cell r="Q491" t="str">
            <v>no</v>
          </cell>
          <cell r="R491"/>
          <cell r="S491"/>
        </row>
        <row r="492">
          <cell r="L492" t="str">
            <v>tipping paper (unburnt)</v>
          </cell>
          <cell r="M492" t="str">
            <v xml:space="preserve">rosin size         </v>
          </cell>
          <cell r="N492">
            <v>0.20993692907613792</v>
          </cell>
          <cell r="O492"/>
          <cell r="P492" t="str">
            <v>91081-22-0</v>
          </cell>
          <cell r="Q492" t="str">
            <v>no</v>
          </cell>
          <cell r="R492"/>
          <cell r="S492"/>
        </row>
        <row r="493">
          <cell r="L493" t="str">
            <v>Filter Adhesive (unburnt)</v>
          </cell>
          <cell r="M493" t="str">
            <v>Synthetic Hydrocarbon Resin</v>
          </cell>
          <cell r="N493">
            <v>0.19</v>
          </cell>
          <cell r="O493" t="str">
            <v>Adhesive</v>
          </cell>
          <cell r="P493" t="str">
            <v>68132-00-3</v>
          </cell>
          <cell r="Q493" t="str">
            <v>no</v>
          </cell>
          <cell r="R493"/>
          <cell r="S493"/>
        </row>
        <row r="494">
          <cell r="L494" t="str">
            <v xml:space="preserve">tobacco (burnt) </v>
          </cell>
          <cell r="M494" t="str">
            <v>Licorice root, extract (Lakritze, Block)</v>
          </cell>
          <cell r="N494">
            <v>0.176634021571901</v>
          </cell>
          <cell r="O494" t="str">
            <v>Flavour</v>
          </cell>
          <cell r="P494" t="str">
            <v>8008-94-4/68916-91-6</v>
          </cell>
          <cell r="Q494" t="str">
            <v>no</v>
          </cell>
          <cell r="R494"/>
          <cell r="S494"/>
        </row>
        <row r="495">
          <cell r="L495" t="str">
            <v xml:space="preserve">tobacco (burnt) </v>
          </cell>
          <cell r="M495" t="str">
            <v>Monopropyleenglycol</v>
          </cell>
          <cell r="N495">
            <v>0.16222746331236892</v>
          </cell>
          <cell r="O495" t="str">
            <v>Solvent</v>
          </cell>
          <cell r="P495" t="str">
            <v>57-55-6</v>
          </cell>
          <cell r="Q495" t="str">
            <v>no</v>
          </cell>
          <cell r="R495"/>
          <cell r="S495"/>
        </row>
        <row r="496">
          <cell r="L496" t="str">
            <v xml:space="preserve">tobacco (burnt) </v>
          </cell>
          <cell r="M496" t="str">
            <v>Methylcellulose</v>
          </cell>
          <cell r="N496">
            <v>0.15249381551362678</v>
          </cell>
          <cell r="O496" t="str">
            <v>Binder</v>
          </cell>
          <cell r="P496" t="str">
            <v>9004-67-5</v>
          </cell>
          <cell r="Q496" t="str">
            <v>no</v>
          </cell>
          <cell r="R496"/>
          <cell r="S496"/>
        </row>
        <row r="497">
          <cell r="L497" t="str">
            <v xml:space="preserve">tobacco (burnt) </v>
          </cell>
          <cell r="M497" t="str">
            <v>Perubalsam (Myroxylon Pereirae Klotz.)</v>
          </cell>
          <cell r="N497">
            <v>0.15009686397661096</v>
          </cell>
          <cell r="O497" t="str">
            <v>Flavour</v>
          </cell>
          <cell r="P497" t="str">
            <v>8007-00-9</v>
          </cell>
          <cell r="Q497" t="str">
            <v>no</v>
          </cell>
          <cell r="R497"/>
          <cell r="S497"/>
        </row>
        <row r="498">
          <cell r="L498" t="str">
            <v xml:space="preserve">adhesive (unburnt) </v>
          </cell>
          <cell r="M498" t="str">
            <v>caramel 626 (E150a)</v>
          </cell>
          <cell r="N498">
            <v>0.13730999999999999</v>
          </cell>
          <cell r="O498" t="str">
            <v>Color</v>
          </cell>
          <cell r="P498" t="str">
            <v>8028-89-5</v>
          </cell>
          <cell r="Q498" t="str">
            <v>no</v>
          </cell>
          <cell r="R498"/>
          <cell r="S498"/>
        </row>
        <row r="499">
          <cell r="L499" t="str">
            <v>Filter Adhesive (unburnt)</v>
          </cell>
          <cell r="M499" t="str">
            <v>Ethylene Vinyl Acetate co-polymer</v>
          </cell>
          <cell r="N499">
            <v>0.13</v>
          </cell>
          <cell r="O499" t="str">
            <v>Adhesive</v>
          </cell>
          <cell r="P499" t="str">
            <v>24937-78-8</v>
          </cell>
          <cell r="Q499" t="str">
            <v>no</v>
          </cell>
          <cell r="R499"/>
          <cell r="S499"/>
        </row>
        <row r="500">
          <cell r="L500" t="str">
            <v xml:space="preserve">tobacco (burnt) </v>
          </cell>
          <cell r="M500" t="str">
            <v>Guar Gum</v>
          </cell>
          <cell r="N500">
            <v>0.12329287211740038</v>
          </cell>
          <cell r="O500" t="str">
            <v>Binder</v>
          </cell>
          <cell r="P500" t="str">
            <v>9000-30-0</v>
          </cell>
          <cell r="Q500" t="str">
            <v>no</v>
          </cell>
          <cell r="R500"/>
          <cell r="S500"/>
        </row>
        <row r="501">
          <cell r="L501" t="str">
            <v xml:space="preserve">adhesive (burnt) </v>
          </cell>
          <cell r="M501" t="str">
            <v>potassium sorbate</v>
          </cell>
          <cell r="N501">
            <v>0.1125</v>
          </cell>
          <cell r="O501"/>
          <cell r="P501" t="str">
            <v>024634-61-5</v>
          </cell>
          <cell r="Q501" t="str">
            <v>no</v>
          </cell>
          <cell r="R501"/>
          <cell r="S501"/>
        </row>
        <row r="502">
          <cell r="L502" t="str">
            <v>Filter Adhesive (unburnt)</v>
          </cell>
          <cell r="M502" t="str">
            <v>Polyvinyl Alcohol</v>
          </cell>
          <cell r="N502">
            <v>0.11166666666666668</v>
          </cell>
          <cell r="O502" t="str">
            <v>Adhesive</v>
          </cell>
          <cell r="P502" t="str">
            <v>25213-24-5</v>
          </cell>
          <cell r="Q502" t="str">
            <v>no</v>
          </cell>
          <cell r="R502"/>
          <cell r="S502"/>
        </row>
        <row r="503">
          <cell r="L503" t="str">
            <v xml:space="preserve">tobacco (burnt) </v>
          </cell>
          <cell r="M503" t="str">
            <v>Titaandioxide</v>
          </cell>
          <cell r="N503">
            <v>0.11031467505241087</v>
          </cell>
          <cell r="O503" t="str">
            <v>Filler</v>
          </cell>
          <cell r="P503" t="str">
            <v>13463-67-7</v>
          </cell>
          <cell r="Q503" t="str">
            <v>no</v>
          </cell>
          <cell r="R503"/>
          <cell r="S503"/>
        </row>
        <row r="504">
          <cell r="L504" t="str">
            <v>tipping paper (unburnt)</v>
          </cell>
          <cell r="M504" t="str">
            <v>Acetyl-tributyl-citrate (ATBC)</v>
          </cell>
          <cell r="N504">
            <v>0.11</v>
          </cell>
          <cell r="O504"/>
          <cell r="P504" t="str">
            <v>77-90-7</v>
          </cell>
          <cell r="Q504" t="str">
            <v>no</v>
          </cell>
          <cell r="R504"/>
          <cell r="S504"/>
        </row>
        <row r="505">
          <cell r="L505" t="str">
            <v>Filter Adhesive (unburnt)</v>
          </cell>
          <cell r="M505" t="str">
            <v>Paraffin Wax</v>
          </cell>
          <cell r="N505">
            <v>7.3333333333333334E-2</v>
          </cell>
          <cell r="O505" t="str">
            <v>Adhesive</v>
          </cell>
          <cell r="P505" t="str">
            <v>8002-74-2</v>
          </cell>
          <cell r="Q505" t="str">
            <v>no</v>
          </cell>
          <cell r="R505"/>
          <cell r="S505"/>
        </row>
        <row r="506">
          <cell r="L506" t="str">
            <v xml:space="preserve">tobacco (burnt) </v>
          </cell>
          <cell r="M506" t="str">
            <v>beta-Ionone</v>
          </cell>
          <cell r="N506">
            <v>7.1131248758172103E-2</v>
          </cell>
          <cell r="O506" t="str">
            <v>Flavour</v>
          </cell>
          <cell r="P506" t="str">
            <v>14901-07-6</v>
          </cell>
          <cell r="Q506" t="str">
            <v>no</v>
          </cell>
          <cell r="R506"/>
          <cell r="S506"/>
        </row>
        <row r="507">
          <cell r="L507" t="str">
            <v>filtration material (unburnt)</v>
          </cell>
          <cell r="M507" t="str">
            <v>Sorbitan Monolaurate</v>
          </cell>
          <cell r="N507">
            <v>6.8333333333333329E-2</v>
          </cell>
          <cell r="O507" t="str">
            <v>Processing aid</v>
          </cell>
          <cell r="P507" t="str">
            <v>1338-39-2</v>
          </cell>
          <cell r="Q507" t="str">
            <v>no</v>
          </cell>
          <cell r="R507"/>
          <cell r="S507"/>
        </row>
        <row r="508">
          <cell r="L508" t="str">
            <v>filtration material (unburnt)</v>
          </cell>
          <cell r="M508" t="str">
            <v>Polyoxyethylene sorbitan monolaurate</v>
          </cell>
          <cell r="N508">
            <v>6.8333333333333329E-2</v>
          </cell>
          <cell r="O508" t="str">
            <v>Processing aid</v>
          </cell>
          <cell r="P508" t="str">
            <v>9005-64-5</v>
          </cell>
          <cell r="Q508" t="str">
            <v>no</v>
          </cell>
          <cell r="R508"/>
          <cell r="S508"/>
        </row>
        <row r="509">
          <cell r="L509" t="str">
            <v xml:space="preserve">tobacco (burnt) </v>
          </cell>
          <cell r="M509" t="str">
            <v>para-Methoxybenzaldehyde</v>
          </cell>
          <cell r="N509">
            <v>6.811835261142167E-2</v>
          </cell>
          <cell r="O509" t="str">
            <v>Flavour</v>
          </cell>
          <cell r="P509" t="str">
            <v>123-11-5</v>
          </cell>
          <cell r="Q509" t="str">
            <v>no</v>
          </cell>
          <cell r="R509"/>
          <cell r="S509"/>
        </row>
        <row r="510">
          <cell r="L510" t="str">
            <v xml:space="preserve">tobacco (burnt) </v>
          </cell>
          <cell r="M510" t="str">
            <v>Benzoin Gum Siam (Styrax Tonkinenis)</v>
          </cell>
          <cell r="N510">
            <v>6.5896184184853643E-2</v>
          </cell>
          <cell r="O510" t="str">
            <v>Flavour</v>
          </cell>
          <cell r="P510" t="str">
            <v>9000-05-9</v>
          </cell>
          <cell r="Q510" t="str">
            <v>no</v>
          </cell>
          <cell r="R510"/>
          <cell r="S510"/>
        </row>
        <row r="511">
          <cell r="L511" t="str">
            <v xml:space="preserve">tobacco (burnt) </v>
          </cell>
          <cell r="M511" t="str">
            <v>Magnesiumoxide</v>
          </cell>
          <cell r="N511">
            <v>5.5157337526205434E-2</v>
          </cell>
          <cell r="O511" t="str">
            <v>Preseervative</v>
          </cell>
          <cell r="P511" t="str">
            <v>1309-48-4</v>
          </cell>
          <cell r="Q511" t="str">
            <v>no</v>
          </cell>
          <cell r="R511"/>
          <cell r="S511"/>
        </row>
        <row r="512">
          <cell r="L512" t="str">
            <v xml:space="preserve">tobacco (burnt) </v>
          </cell>
          <cell r="M512" t="str">
            <v>3- Methylcycloentane-1,2-dione</v>
          </cell>
          <cell r="N512">
            <v>5.3830389528861718E-2</v>
          </cell>
          <cell r="O512" t="str">
            <v>Flavour</v>
          </cell>
          <cell r="P512" t="str">
            <v>765-70-8/80-71-7</v>
          </cell>
          <cell r="Q512" t="str">
            <v>no</v>
          </cell>
          <cell r="R512"/>
          <cell r="S512"/>
        </row>
        <row r="513">
          <cell r="L513" t="str">
            <v xml:space="preserve">tobacco (burnt) </v>
          </cell>
          <cell r="M513" t="str">
            <v>Benzaldehyde</v>
          </cell>
          <cell r="N513">
            <v>4.1607159003786219E-2</v>
          </cell>
          <cell r="O513" t="str">
            <v>Flavour</v>
          </cell>
          <cell r="P513" t="str">
            <v>100-52-7</v>
          </cell>
          <cell r="Q513" t="str">
            <v>no</v>
          </cell>
          <cell r="R513"/>
          <cell r="S513"/>
        </row>
        <row r="514">
          <cell r="L514" t="str">
            <v xml:space="preserve">tobacco (burnt) </v>
          </cell>
          <cell r="M514" t="str">
            <v>Cocoa extract</v>
          </cell>
          <cell r="N514">
            <v>4.1352146412744283E-2</v>
          </cell>
          <cell r="O514" t="str">
            <v>Flavour</v>
          </cell>
          <cell r="P514" t="str">
            <v>84649-99-3</v>
          </cell>
          <cell r="Q514" t="str">
            <v>no</v>
          </cell>
          <cell r="R514"/>
          <cell r="S514"/>
        </row>
        <row r="515">
          <cell r="L515" t="str">
            <v xml:space="preserve">tobacco (burnt) </v>
          </cell>
          <cell r="M515" t="str">
            <v>Phenylacetic acid</v>
          </cell>
          <cell r="N515">
            <v>3.5695672703798892E-2</v>
          </cell>
          <cell r="O515" t="str">
            <v>Flavour</v>
          </cell>
          <cell r="P515" t="str">
            <v>103-82-2</v>
          </cell>
          <cell r="Q515" t="str">
            <v>no</v>
          </cell>
          <cell r="R515"/>
          <cell r="S515"/>
        </row>
        <row r="516">
          <cell r="L516" t="str">
            <v xml:space="preserve">tobacco (burnt) </v>
          </cell>
          <cell r="M516" t="str">
            <v>3,4-Hexandion</v>
          </cell>
          <cell r="N516">
            <v>3.4424454688918082E-2</v>
          </cell>
          <cell r="O516" t="str">
            <v>Flavour</v>
          </cell>
          <cell r="P516" t="str">
            <v>4437-51-8</v>
          </cell>
          <cell r="Q516" t="str">
            <v>no</v>
          </cell>
          <cell r="R516"/>
          <cell r="S516"/>
        </row>
        <row r="517">
          <cell r="L517" t="str">
            <v xml:space="preserve">tobacco (burnt) </v>
          </cell>
          <cell r="M517" t="str">
            <v>Potassium acetate</v>
          </cell>
          <cell r="N517">
            <v>3.4424454688918082E-2</v>
          </cell>
          <cell r="O517" t="str">
            <v>Flavour</v>
          </cell>
          <cell r="P517" t="str">
            <v>127-08-2</v>
          </cell>
          <cell r="Q517" t="str">
            <v>no</v>
          </cell>
          <cell r="R517"/>
          <cell r="S517"/>
        </row>
        <row r="518">
          <cell r="L518" t="str">
            <v xml:space="preserve">tobacco (burnt) </v>
          </cell>
          <cell r="M518" t="str">
            <v>Ethyl butyrate</v>
          </cell>
          <cell r="N518">
            <v>3.3706226396586166E-2</v>
          </cell>
          <cell r="O518" t="str">
            <v>Flavour</v>
          </cell>
          <cell r="P518" t="str">
            <v>105-54-4</v>
          </cell>
          <cell r="Q518" t="str">
            <v>no</v>
          </cell>
          <cell r="R518"/>
          <cell r="S518"/>
        </row>
        <row r="519">
          <cell r="L519" t="str">
            <v xml:space="preserve">tobacco (burnt) </v>
          </cell>
          <cell r="M519" t="str">
            <v>Acetylmethylcarbinol nat.</v>
          </cell>
          <cell r="N519">
            <v>3.0612959941180247E-2</v>
          </cell>
          <cell r="O519" t="str">
            <v>Flavour</v>
          </cell>
          <cell r="P519" t="str">
            <v>513-86-0</v>
          </cell>
          <cell r="Q519" t="str">
            <v>no</v>
          </cell>
          <cell r="R519"/>
          <cell r="S519"/>
        </row>
        <row r="520">
          <cell r="L520" t="str">
            <v xml:space="preserve">tobacco (burnt) </v>
          </cell>
          <cell r="M520" t="str">
            <v>Methyl-3-phenylpropenoate</v>
          </cell>
          <cell r="N520">
            <v>3.0612959941180247E-2</v>
          </cell>
          <cell r="O520" t="str">
            <v>Flavour</v>
          </cell>
          <cell r="P520" t="str">
            <v>103-26-4</v>
          </cell>
          <cell r="Q520" t="str">
            <v>no</v>
          </cell>
          <cell r="R520"/>
          <cell r="S520"/>
        </row>
        <row r="521">
          <cell r="L521" t="str">
            <v>filtration material (unburnt)</v>
          </cell>
          <cell r="M521" t="str">
            <v>Acetone</v>
          </cell>
          <cell r="N521">
            <v>2.8333333333333335E-2</v>
          </cell>
          <cell r="O521" t="str">
            <v>Processing aid</v>
          </cell>
          <cell r="P521" t="str">
            <v>67-64-1</v>
          </cell>
          <cell r="Q521" t="str">
            <v>no</v>
          </cell>
          <cell r="R521"/>
          <cell r="S521"/>
        </row>
        <row r="522">
          <cell r="L522" t="str">
            <v xml:space="preserve">tobacco (burnt) </v>
          </cell>
          <cell r="M522" t="str">
            <v>Fructose cristal.</v>
          </cell>
          <cell r="N522">
            <v>2.8080244464215962E-2</v>
          </cell>
          <cell r="O522" t="str">
            <v>Flavour</v>
          </cell>
          <cell r="P522" t="str">
            <v>57-48-7</v>
          </cell>
          <cell r="Q522" t="str">
            <v>no</v>
          </cell>
          <cell r="R522"/>
          <cell r="S522"/>
        </row>
        <row r="523">
          <cell r="L523" t="str">
            <v xml:space="preserve">tobacco (burnt) </v>
          </cell>
          <cell r="M523" t="str">
            <v>Fig juice Concentrate (Ficus Carica)</v>
          </cell>
          <cell r="N523">
            <v>2.8080244464215962E-2</v>
          </cell>
          <cell r="O523" t="str">
            <v>Flavour</v>
          </cell>
          <cell r="P523" t="str">
            <v>90028-74-3</v>
          </cell>
          <cell r="Q523" t="str">
            <v>no</v>
          </cell>
          <cell r="R523"/>
          <cell r="S523"/>
        </row>
        <row r="524">
          <cell r="L524" t="str">
            <v>tipping paper (unburnt)</v>
          </cell>
          <cell r="M524" t="str">
            <v xml:space="preserve">cationic starch          </v>
          </cell>
          <cell r="N524">
            <v>2.7991590543485056E-2</v>
          </cell>
          <cell r="O524"/>
          <cell r="P524" t="str">
            <v>56780-58-6</v>
          </cell>
          <cell r="Q524" t="str">
            <v>no</v>
          </cell>
          <cell r="R524"/>
          <cell r="S524"/>
        </row>
        <row r="525">
          <cell r="L525" t="str">
            <v xml:space="preserve">tobacco (burnt) </v>
          </cell>
          <cell r="M525" t="str">
            <v>Benzylacetate</v>
          </cell>
          <cell r="N525">
            <v>2.604797790634546E-2</v>
          </cell>
          <cell r="O525" t="str">
            <v>Flavour</v>
          </cell>
          <cell r="P525" t="str">
            <v>140-11-4</v>
          </cell>
          <cell r="Q525" t="str">
            <v>no</v>
          </cell>
          <cell r="R525"/>
          <cell r="S525"/>
        </row>
        <row r="526">
          <cell r="L526" t="str">
            <v xml:space="preserve">tobacco (burnt) </v>
          </cell>
          <cell r="M526" t="str">
            <v>Butyl acetate</v>
          </cell>
          <cell r="N526">
            <v>2.604797790634546E-2</v>
          </cell>
          <cell r="O526" t="str">
            <v>Flavour</v>
          </cell>
          <cell r="P526" t="str">
            <v>123-86-4</v>
          </cell>
          <cell r="Q526" t="str">
            <v>no</v>
          </cell>
          <cell r="R526"/>
          <cell r="S526"/>
        </row>
        <row r="527">
          <cell r="L527" t="str">
            <v xml:space="preserve">tobacco (burnt) </v>
          </cell>
          <cell r="M527" t="str">
            <v>4-Hydroxy-2,5-Dimethyl-3(2H) -furanone</v>
          </cell>
          <cell r="N527">
            <v>2.604797790634546E-2</v>
          </cell>
          <cell r="O527" t="str">
            <v>Flavour</v>
          </cell>
          <cell r="P527" t="str">
            <v>3658-77-3</v>
          </cell>
          <cell r="Q527" t="str">
            <v>no</v>
          </cell>
          <cell r="R527"/>
          <cell r="S527"/>
        </row>
        <row r="528">
          <cell r="L528" t="str">
            <v xml:space="preserve">tobacco (burnt) </v>
          </cell>
          <cell r="M528" t="str">
            <v>Anisylalcohol</v>
          </cell>
          <cell r="N528">
            <v>2.5792965315303527E-2</v>
          </cell>
          <cell r="O528" t="str">
            <v>Flavour</v>
          </cell>
          <cell r="P528" t="str">
            <v>105-13-5</v>
          </cell>
          <cell r="Q528" t="str">
            <v>no</v>
          </cell>
          <cell r="R528"/>
          <cell r="S528"/>
        </row>
        <row r="529">
          <cell r="L529" t="str">
            <v>Filter Overwrap (unburnt)</v>
          </cell>
          <cell r="M529" t="str">
            <v>Guar Gum</v>
          </cell>
          <cell r="N529">
            <v>2.5000000000000001E-2</v>
          </cell>
          <cell r="O529" t="str">
            <v>Processing aid</v>
          </cell>
          <cell r="P529" t="str">
            <v>9000-30-0</v>
          </cell>
          <cell r="Q529" t="str">
            <v>no</v>
          </cell>
          <cell r="R529"/>
          <cell r="S529"/>
        </row>
        <row r="530">
          <cell r="L530" t="str">
            <v>Filter Overwrap (unburnt)</v>
          </cell>
          <cell r="M530" t="str">
            <v>Carboxymethyl cellulose</v>
          </cell>
          <cell r="N530">
            <v>2.5000000000000001E-2</v>
          </cell>
          <cell r="O530" t="str">
            <v>Binder</v>
          </cell>
          <cell r="P530" t="str">
            <v>9004-32-4</v>
          </cell>
          <cell r="Q530" t="str">
            <v>no</v>
          </cell>
          <cell r="R530"/>
          <cell r="S530"/>
        </row>
        <row r="531">
          <cell r="L531" t="str">
            <v xml:space="preserve">tobacco (burnt) </v>
          </cell>
          <cell r="M531" t="str">
            <v>Ethyl laurate</v>
          </cell>
          <cell r="N531">
            <v>2.34724421787234E-2</v>
          </cell>
          <cell r="O531" t="str">
            <v>Flavour</v>
          </cell>
          <cell r="P531" t="str">
            <v>106-33-2</v>
          </cell>
          <cell r="Q531" t="str">
            <v>no</v>
          </cell>
          <cell r="R531"/>
          <cell r="S531"/>
        </row>
        <row r="532">
          <cell r="L532" t="str">
            <v xml:space="preserve">tobacco (burnt) </v>
          </cell>
          <cell r="M532" t="str">
            <v>n-Butyl phenyl acetate</v>
          </cell>
          <cell r="N532">
            <v>2.34724421787234E-2</v>
          </cell>
          <cell r="O532" t="str">
            <v>Flavour</v>
          </cell>
          <cell r="P532" t="str">
            <v>122-43-0</v>
          </cell>
          <cell r="Q532" t="str">
            <v>no</v>
          </cell>
          <cell r="R532"/>
          <cell r="S532"/>
        </row>
        <row r="533">
          <cell r="L533" t="str">
            <v xml:space="preserve">tobacco (burnt) </v>
          </cell>
          <cell r="M533" t="str">
            <v>3- Methylbutyraldehyde</v>
          </cell>
          <cell r="N533">
            <v>2.3217429587681464E-2</v>
          </cell>
          <cell r="O533" t="str">
            <v>Flavour</v>
          </cell>
          <cell r="P533" t="str">
            <v>590-86-3</v>
          </cell>
          <cell r="Q533" t="str">
            <v>no</v>
          </cell>
          <cell r="R533"/>
          <cell r="S533"/>
        </row>
        <row r="534">
          <cell r="L534" t="str">
            <v xml:space="preserve">tobacco (burnt) </v>
          </cell>
          <cell r="M534" t="str">
            <v>3-Phenyl-1-propanol</v>
          </cell>
          <cell r="N534">
            <v>2.2699698859897602E-2</v>
          </cell>
          <cell r="O534" t="str">
            <v>Flavour</v>
          </cell>
          <cell r="P534" t="str">
            <v>122-97-4</v>
          </cell>
          <cell r="Q534" t="str">
            <v>no</v>
          </cell>
          <cell r="R534"/>
          <cell r="S534"/>
        </row>
        <row r="535">
          <cell r="L535" t="str">
            <v xml:space="preserve">tobacco (burnt) </v>
          </cell>
          <cell r="M535" t="str">
            <v>Furfuryl aldehyde</v>
          </cell>
          <cell r="N535">
            <v>2.0136491606358137E-2</v>
          </cell>
          <cell r="O535" t="str">
            <v>Flavour</v>
          </cell>
          <cell r="P535" t="str">
            <v>98-01-1</v>
          </cell>
          <cell r="Q535" t="str">
            <v>no</v>
          </cell>
          <cell r="R535"/>
          <cell r="S535"/>
        </row>
        <row r="536">
          <cell r="L536" t="str">
            <v xml:space="preserve">tobacco (burnt) </v>
          </cell>
          <cell r="M536" t="str">
            <v>Phenylethyl isobutyrate</v>
          </cell>
          <cell r="N536">
            <v>2.0136491606358137E-2</v>
          </cell>
          <cell r="O536" t="str">
            <v>Flavour</v>
          </cell>
          <cell r="P536" t="str">
            <v>103-48-0</v>
          </cell>
          <cell r="Q536" t="str">
            <v>no</v>
          </cell>
          <cell r="R536"/>
          <cell r="S536"/>
        </row>
        <row r="537">
          <cell r="L537" t="str">
            <v xml:space="preserve">tobacco (burnt) </v>
          </cell>
          <cell r="M537" t="str">
            <v>Eugenol</v>
          </cell>
          <cell r="N537">
            <v>1.8134716825062815E-2</v>
          </cell>
          <cell r="O537" t="str">
            <v>Flavour</v>
          </cell>
          <cell r="P537" t="str">
            <v>97-53-0</v>
          </cell>
          <cell r="Q537" t="str">
            <v>no</v>
          </cell>
          <cell r="R537"/>
          <cell r="S537"/>
        </row>
        <row r="538">
          <cell r="L538" t="str">
            <v xml:space="preserve">tobacco (burnt) </v>
          </cell>
          <cell r="M538" t="str">
            <v>Guajacol</v>
          </cell>
          <cell r="N538">
            <v>1.8134716825062815E-2</v>
          </cell>
          <cell r="O538" t="str">
            <v>Flavour</v>
          </cell>
          <cell r="P538" t="str">
            <v>90-05-1</v>
          </cell>
          <cell r="Q538" t="str">
            <v>no</v>
          </cell>
          <cell r="R538"/>
          <cell r="S538"/>
        </row>
        <row r="539">
          <cell r="L539" t="str">
            <v xml:space="preserve">tobacco (burnt) </v>
          </cell>
          <cell r="M539" t="str">
            <v>1-Octanol</v>
          </cell>
          <cell r="N539">
            <v>1.8134716825062815E-2</v>
          </cell>
          <cell r="O539" t="str">
            <v>Flavour</v>
          </cell>
          <cell r="P539" t="str">
            <v>111-87-5</v>
          </cell>
          <cell r="Q539" t="str">
            <v>no</v>
          </cell>
          <cell r="R539"/>
          <cell r="S539"/>
        </row>
        <row r="540">
          <cell r="L540" t="str">
            <v xml:space="preserve">tobacco (burnt) </v>
          </cell>
          <cell r="M540" t="str">
            <v>Cognacoil</v>
          </cell>
          <cell r="N540">
            <v>1.8134716825062815E-2</v>
          </cell>
          <cell r="O540" t="str">
            <v>Flavour</v>
          </cell>
          <cell r="P540" t="str">
            <v>8016-21-5</v>
          </cell>
          <cell r="Q540" t="str">
            <v>no</v>
          </cell>
          <cell r="R540"/>
          <cell r="S540"/>
        </row>
        <row r="541">
          <cell r="L541" t="str">
            <v xml:space="preserve">tobacco (burnt) </v>
          </cell>
          <cell r="M541" t="str">
            <v>Caprin acid</v>
          </cell>
          <cell r="N541">
            <v>1.8134716825062815E-2</v>
          </cell>
          <cell r="O541" t="str">
            <v>Flavour</v>
          </cell>
          <cell r="P541" t="str">
            <v>334-48-5</v>
          </cell>
          <cell r="Q541" t="str">
            <v>no</v>
          </cell>
          <cell r="R541"/>
          <cell r="S541"/>
        </row>
        <row r="542">
          <cell r="L542" t="str">
            <v xml:space="preserve">tobacco (burnt) </v>
          </cell>
          <cell r="M542" t="str">
            <v>Rum Extrakt</v>
          </cell>
          <cell r="N542">
            <v>1.8134716825062815E-2</v>
          </cell>
          <cell r="O542" t="str">
            <v>Flavour</v>
          </cell>
          <cell r="P542"/>
          <cell r="Q542" t="str">
            <v>no</v>
          </cell>
          <cell r="R542"/>
          <cell r="S542"/>
        </row>
        <row r="543">
          <cell r="L543" t="str">
            <v xml:space="preserve">tobacco (burnt) </v>
          </cell>
          <cell r="M543" t="str">
            <v>Acetaldehyde</v>
          </cell>
          <cell r="N543">
            <v>1.8134716825062815E-2</v>
          </cell>
          <cell r="O543" t="str">
            <v>Flavour</v>
          </cell>
          <cell r="P543" t="str">
            <v>75-07-0</v>
          </cell>
          <cell r="Q543" t="str">
            <v>no</v>
          </cell>
          <cell r="R543"/>
          <cell r="S543"/>
        </row>
        <row r="544">
          <cell r="L544" t="str">
            <v xml:space="preserve">tobacco (burnt) </v>
          </cell>
          <cell r="M544" t="str">
            <v>Anisylacetate</v>
          </cell>
          <cell r="N544">
            <v>1.8134716825062815E-2</v>
          </cell>
          <cell r="O544" t="str">
            <v>Flavour</v>
          </cell>
          <cell r="P544" t="str">
            <v>104-21-2</v>
          </cell>
          <cell r="Q544" t="str">
            <v>no</v>
          </cell>
          <cell r="R544"/>
          <cell r="S544"/>
        </row>
        <row r="545">
          <cell r="L545" t="str">
            <v xml:space="preserve">tobacco (burnt) </v>
          </cell>
          <cell r="M545" t="str">
            <v>Caramel color</v>
          </cell>
          <cell r="N545">
            <v>1.8134716825062815E-2</v>
          </cell>
          <cell r="O545" t="str">
            <v>Flavour</v>
          </cell>
          <cell r="P545" t="str">
            <v>8028-89-5</v>
          </cell>
          <cell r="Q545" t="str">
            <v>no</v>
          </cell>
          <cell r="R545"/>
          <cell r="S545"/>
        </row>
        <row r="546">
          <cell r="L546" t="str">
            <v xml:space="preserve">tobacco (burnt) </v>
          </cell>
          <cell r="M546" t="str">
            <v>Diacetyl nat.</v>
          </cell>
          <cell r="N546">
            <v>1.8134716825062815E-2</v>
          </cell>
          <cell r="O546" t="str">
            <v>Flavour</v>
          </cell>
          <cell r="P546" t="str">
            <v>431-03-8</v>
          </cell>
          <cell r="Q546" t="str">
            <v>no</v>
          </cell>
          <cell r="R546"/>
          <cell r="S546"/>
        </row>
        <row r="547">
          <cell r="L547" t="str">
            <v xml:space="preserve">tobacco (burnt) </v>
          </cell>
          <cell r="M547" t="str">
            <v>Ethyl acetate</v>
          </cell>
          <cell r="N547">
            <v>1.8134716825062815E-2</v>
          </cell>
          <cell r="O547" t="str">
            <v>Flavour</v>
          </cell>
          <cell r="P547" t="str">
            <v>141-78-6</v>
          </cell>
          <cell r="Q547" t="str">
            <v>no</v>
          </cell>
          <cell r="R547"/>
          <cell r="S547"/>
        </row>
        <row r="548">
          <cell r="L548" t="str">
            <v xml:space="preserve">tobacco (burnt) </v>
          </cell>
          <cell r="M548" t="str">
            <v>Acetylpyrrol-2</v>
          </cell>
          <cell r="N548">
            <v>1.8134716825062815E-2</v>
          </cell>
          <cell r="O548" t="str">
            <v>Flavour</v>
          </cell>
          <cell r="P548" t="str">
            <v>1072-83-9</v>
          </cell>
          <cell r="Q548" t="str">
            <v>no</v>
          </cell>
          <cell r="R548"/>
          <cell r="S548"/>
        </row>
        <row r="549">
          <cell r="L549" t="str">
            <v xml:space="preserve">tobacco (burnt) </v>
          </cell>
          <cell r="M549" t="str">
            <v>Ethyl myristate</v>
          </cell>
          <cell r="N549">
            <v>1.8134716825062815E-2</v>
          </cell>
          <cell r="O549" t="str">
            <v>Flavour</v>
          </cell>
          <cell r="P549" t="str">
            <v>124-06-1</v>
          </cell>
          <cell r="Q549" t="str">
            <v>no</v>
          </cell>
          <cell r="R549"/>
          <cell r="S549"/>
        </row>
        <row r="550">
          <cell r="L550" t="str">
            <v xml:space="preserve">tobacco (burnt) </v>
          </cell>
          <cell r="M550" t="str">
            <v>Methylguaiacol-4</v>
          </cell>
          <cell r="N550">
            <v>1.8134716825062815E-2</v>
          </cell>
          <cell r="O550" t="str">
            <v>Flavour</v>
          </cell>
          <cell r="P550" t="str">
            <v>93-51-6</v>
          </cell>
          <cell r="Q550" t="str">
            <v>no</v>
          </cell>
          <cell r="R550"/>
          <cell r="S550"/>
        </row>
        <row r="551">
          <cell r="L551" t="str">
            <v xml:space="preserve">tobacco (burnt) </v>
          </cell>
          <cell r="M551" t="str">
            <v>Methylbutenol-3,2</v>
          </cell>
          <cell r="N551">
            <v>1.8134716825062815E-2</v>
          </cell>
          <cell r="O551" t="str">
            <v>Flavour</v>
          </cell>
          <cell r="P551" t="str">
            <v>556-82-1</v>
          </cell>
          <cell r="Q551" t="str">
            <v>no</v>
          </cell>
          <cell r="R551"/>
          <cell r="S551"/>
        </row>
        <row r="552">
          <cell r="L552" t="str">
            <v xml:space="preserve">tobacco (burnt) </v>
          </cell>
          <cell r="M552" t="str">
            <v>Phenethyl alcohol</v>
          </cell>
          <cell r="N552">
            <v>1.8134716825062815E-2</v>
          </cell>
          <cell r="O552" t="str">
            <v>Flavour</v>
          </cell>
          <cell r="P552" t="str">
            <v>60-12-8</v>
          </cell>
          <cell r="Q552" t="str">
            <v>no</v>
          </cell>
          <cell r="R552"/>
          <cell r="S552"/>
        </row>
        <row r="553">
          <cell r="L553" t="str">
            <v xml:space="preserve">tobacco (burnt) </v>
          </cell>
          <cell r="M553" t="str">
            <v>gamma-Hexalactone</v>
          </cell>
          <cell r="N553">
            <v>1.8134716825062815E-2</v>
          </cell>
          <cell r="O553" t="str">
            <v>Flavour</v>
          </cell>
          <cell r="P553" t="str">
            <v>695-06-7</v>
          </cell>
          <cell r="Q553" t="str">
            <v>no</v>
          </cell>
          <cell r="R553"/>
          <cell r="S553"/>
        </row>
        <row r="554">
          <cell r="L554" t="str">
            <v xml:space="preserve">tobacco (burnt) </v>
          </cell>
          <cell r="M554" t="str">
            <v>Caprylic acid nat.</v>
          </cell>
          <cell r="N554">
            <v>1.8134716825062815E-2</v>
          </cell>
          <cell r="O554" t="str">
            <v>Flavour</v>
          </cell>
          <cell r="P554" t="str">
            <v>124-07-2</v>
          </cell>
          <cell r="Q554" t="str">
            <v>no</v>
          </cell>
          <cell r="R554"/>
          <cell r="S554"/>
        </row>
        <row r="555">
          <cell r="L555" t="str">
            <v xml:space="preserve">tobacco (burnt) </v>
          </cell>
          <cell r="M555" t="str">
            <v>gamma-Heptalactone</v>
          </cell>
          <cell r="N555">
            <v>1.8134716825062815E-2</v>
          </cell>
          <cell r="O555" t="str">
            <v>Flavour</v>
          </cell>
          <cell r="P555" t="str">
            <v>105-21-5</v>
          </cell>
          <cell r="Q555" t="str">
            <v>no</v>
          </cell>
          <cell r="R555"/>
          <cell r="S555"/>
        </row>
        <row r="556">
          <cell r="L556" t="str">
            <v xml:space="preserve">tobacco (burnt) </v>
          </cell>
          <cell r="M556" t="str">
            <v>3- Methyl-2-butenal</v>
          </cell>
          <cell r="N556">
            <v>1.8134716825062815E-2</v>
          </cell>
          <cell r="O556" t="str">
            <v>Flavour</v>
          </cell>
          <cell r="P556" t="str">
            <v>107-86-8</v>
          </cell>
          <cell r="Q556" t="str">
            <v>no</v>
          </cell>
          <cell r="R556"/>
          <cell r="S556"/>
        </row>
        <row r="557">
          <cell r="L557" t="str">
            <v xml:space="preserve">tobacco (burnt) </v>
          </cell>
          <cell r="M557" t="str">
            <v>2-Methoxy-4-Vinylphenol</v>
          </cell>
          <cell r="N557">
            <v>1.8134716825062815E-2</v>
          </cell>
          <cell r="O557" t="str">
            <v>Flavour</v>
          </cell>
          <cell r="P557" t="str">
            <v>7786-61-0</v>
          </cell>
          <cell r="Q557" t="str">
            <v>no</v>
          </cell>
          <cell r="R557"/>
          <cell r="S557"/>
        </row>
        <row r="558">
          <cell r="L558" t="str">
            <v xml:space="preserve">tobacco (burnt) </v>
          </cell>
          <cell r="M558" t="str">
            <v>Vanilla extrakt bourbon</v>
          </cell>
          <cell r="N558">
            <v>1.8134716825062815E-2</v>
          </cell>
          <cell r="O558" t="str">
            <v>Flavour</v>
          </cell>
          <cell r="P558"/>
          <cell r="Q558" t="str">
            <v>no</v>
          </cell>
          <cell r="R558"/>
          <cell r="S558"/>
        </row>
        <row r="559">
          <cell r="L559" t="str">
            <v xml:space="preserve">tobacco (burnt) </v>
          </cell>
          <cell r="M559" t="str">
            <v>gamma- Nonalactone ald. C18</v>
          </cell>
          <cell r="N559">
            <v>1.8134716825062815E-2</v>
          </cell>
          <cell r="O559" t="str">
            <v>Flavour</v>
          </cell>
          <cell r="P559" t="str">
            <v>104-61-0</v>
          </cell>
          <cell r="Q559" t="str">
            <v>no</v>
          </cell>
          <cell r="R559"/>
          <cell r="S559"/>
        </row>
        <row r="560">
          <cell r="L560" t="str">
            <v xml:space="preserve">tobacco (burnt) </v>
          </cell>
          <cell r="M560" t="str">
            <v>Tocopherol dl alpha Vitamin E</v>
          </cell>
          <cell r="N560">
            <v>1.8134716825062815E-2</v>
          </cell>
          <cell r="O560" t="str">
            <v>Flavour</v>
          </cell>
          <cell r="P560" t="str">
            <v>10191-41-0/1406-18-4</v>
          </cell>
          <cell r="Q560" t="str">
            <v>no</v>
          </cell>
          <cell r="R560"/>
          <cell r="S560"/>
        </row>
        <row r="561">
          <cell r="L561" t="str">
            <v xml:space="preserve">adhesive (unburnt) </v>
          </cell>
          <cell r="M561" t="str">
            <v>Axilat DF 6575 GM ( defoamer )</v>
          </cell>
          <cell r="N561">
            <v>1.644060049535926E-2</v>
          </cell>
          <cell r="O561"/>
          <cell r="P561"/>
          <cell r="Q561" t="str">
            <v>no</v>
          </cell>
          <cell r="R561"/>
          <cell r="S561"/>
        </row>
        <row r="562">
          <cell r="L562" t="str">
            <v>Filter Adhesive (unburnt)</v>
          </cell>
          <cell r="M562" t="str">
            <v>Glycerol Triacetate</v>
          </cell>
          <cell r="N562">
            <v>0.01</v>
          </cell>
          <cell r="O562" t="str">
            <v>Adhesive</v>
          </cell>
          <cell r="P562" t="str">
            <v>102-76-1</v>
          </cell>
          <cell r="Q562" t="str">
            <v>no</v>
          </cell>
          <cell r="R562"/>
          <cell r="S562"/>
        </row>
        <row r="563">
          <cell r="L563" t="str">
            <v>tipping paper (unburnt)</v>
          </cell>
          <cell r="M563" t="str">
            <v>brilliant blue E 133</v>
          </cell>
          <cell r="N563">
            <v>0</v>
          </cell>
          <cell r="O563" t="str">
            <v>Color</v>
          </cell>
          <cell r="P563" t="str">
            <v>3844-45-9</v>
          </cell>
          <cell r="Q563" t="str">
            <v>no</v>
          </cell>
          <cell r="R563"/>
          <cell r="S563"/>
        </row>
        <row r="564">
          <cell r="L564" t="str">
            <v xml:space="preserve">tobacco (burnt) </v>
          </cell>
          <cell r="M564" t="str">
            <v>Vanillin</v>
          </cell>
          <cell r="N564">
            <v>0</v>
          </cell>
          <cell r="O564" t="str">
            <v>Flavour</v>
          </cell>
          <cell r="P564" t="str">
            <v>121-33-5</v>
          </cell>
          <cell r="Q564" t="str">
            <v>no</v>
          </cell>
          <cell r="R564"/>
          <cell r="S564"/>
        </row>
        <row r="565">
          <cell r="L565" t="str">
            <v>Filter Adhesive (unburnt)</v>
          </cell>
          <cell r="M565" t="str">
            <v>Butylated HydroxyToluene</v>
          </cell>
          <cell r="N565" t="str">
            <v>&lt;0,002</v>
          </cell>
          <cell r="O565" t="str">
            <v>Processing aid</v>
          </cell>
          <cell r="P565" t="str">
            <v>128-37-0</v>
          </cell>
          <cell r="Q565" t="str">
            <v>no</v>
          </cell>
          <cell r="R565"/>
          <cell r="S565"/>
        </row>
        <row r="566">
          <cell r="L566" t="str">
            <v xml:space="preserve">tobacco (burnt) </v>
          </cell>
          <cell r="M566" t="str">
            <v>Water</v>
          </cell>
          <cell r="N566">
            <v>133</v>
          </cell>
          <cell r="O566" t="str">
            <v>Humectant</v>
          </cell>
          <cell r="P566" t="str">
            <v>7732-18-5</v>
          </cell>
          <cell r="Q566" t="str">
            <v>no</v>
          </cell>
          <cell r="R566"/>
          <cell r="S566"/>
        </row>
        <row r="567">
          <cell r="L567" t="str">
            <v xml:space="preserve">tobacco (burnt) </v>
          </cell>
          <cell r="M567" t="str">
            <v>Unbleached Cellulose</v>
          </cell>
          <cell r="N567">
            <v>12.626249999999997</v>
          </cell>
          <cell r="O567" t="str">
            <v>Fibre</v>
          </cell>
          <cell r="P567" t="str">
            <v>9004-34-6</v>
          </cell>
          <cell r="Q567" t="str">
            <v>no</v>
          </cell>
          <cell r="R567"/>
          <cell r="S567"/>
        </row>
        <row r="568">
          <cell r="L568" t="str">
            <v xml:space="preserve">tobacco (burnt) </v>
          </cell>
          <cell r="M568" t="str">
            <v>Triethylene Glycol</v>
          </cell>
          <cell r="N568">
            <v>0.39812499999999995</v>
          </cell>
          <cell r="O568" t="str">
            <v>Humectant</v>
          </cell>
          <cell r="P568" t="str">
            <v>112-27-6</v>
          </cell>
          <cell r="Q568" t="str">
            <v>no</v>
          </cell>
          <cell r="R568"/>
          <cell r="S568"/>
        </row>
        <row r="569">
          <cell r="L569" t="str">
            <v xml:space="preserve">tobacco (burnt) </v>
          </cell>
          <cell r="M569" t="str">
            <v>Humic Acid</v>
          </cell>
          <cell r="N569">
            <v>0.45500000000000002</v>
          </cell>
          <cell r="O569" t="str">
            <v>Color</v>
          </cell>
          <cell r="P569" t="str">
            <v>---------</v>
          </cell>
          <cell r="Q569" t="str">
            <v>no</v>
          </cell>
          <cell r="R569"/>
          <cell r="S569"/>
        </row>
        <row r="570">
          <cell r="L570" t="str">
            <v xml:space="preserve">tobacco (burnt) </v>
          </cell>
          <cell r="M570" t="str">
            <v>Sorbitol</v>
          </cell>
          <cell r="N570">
            <v>0.39812499999999995</v>
          </cell>
          <cell r="O570" t="str">
            <v>Humectant</v>
          </cell>
          <cell r="P570" t="str">
            <v>50-70-4</v>
          </cell>
          <cell r="Q570" t="str">
            <v>no</v>
          </cell>
          <cell r="R570"/>
          <cell r="S570"/>
        </row>
        <row r="571">
          <cell r="L571" t="str">
            <v xml:space="preserve">tobacco (burnt) </v>
          </cell>
          <cell r="M571" t="str">
            <v>Potassium sorbate (2,4-Hexadienoic acid)</v>
          </cell>
          <cell r="N571">
            <v>0.11375</v>
          </cell>
          <cell r="O571" t="str">
            <v>Preservative</v>
          </cell>
          <cell r="P571" t="str">
            <v>590-00-1</v>
          </cell>
          <cell r="Q571" t="str">
            <v>no</v>
          </cell>
          <cell r="R571"/>
          <cell r="S571"/>
        </row>
        <row r="572">
          <cell r="L572" t="str">
            <v xml:space="preserve">tobacco (burnt) </v>
          </cell>
          <cell r="M572" t="str">
            <v>Tartaric acid (2,3-Dihydroxybutanedioic Acid 133-37-9)</v>
          </cell>
          <cell r="N572">
            <v>0.22750000000000001</v>
          </cell>
          <cell r="O572" t="str">
            <v>Combustion Modifier</v>
          </cell>
          <cell r="P572" t="str">
            <v>133-37-9</v>
          </cell>
          <cell r="Q572" t="str">
            <v>no</v>
          </cell>
          <cell r="R572"/>
          <cell r="S572"/>
        </row>
        <row r="573">
          <cell r="L573" t="str">
            <v>Filtration Material (unburnt)</v>
          </cell>
          <cell r="M573" t="str">
            <v>Cellulose Diacetate</v>
          </cell>
          <cell r="N573">
            <v>51.013333333333328</v>
          </cell>
          <cell r="O573" t="str">
            <v>Filtration Material</v>
          </cell>
          <cell r="P573" t="str">
            <v>9004-35-7</v>
          </cell>
          <cell r="Q573" t="str">
            <v>no</v>
          </cell>
          <cell r="R573"/>
          <cell r="S573"/>
        </row>
        <row r="574">
          <cell r="L574" t="str">
            <v>Filtration Material (unburnt)</v>
          </cell>
          <cell r="M574" t="str">
            <v>White Mineral Oil</v>
          </cell>
          <cell r="N574">
            <v>0.41333333333333333</v>
          </cell>
          <cell r="O574" t="str">
            <v>Processing Aid</v>
          </cell>
          <cell r="P574" t="str">
            <v>8042-47-5</v>
          </cell>
          <cell r="Q574" t="str">
            <v>no</v>
          </cell>
          <cell r="R574"/>
          <cell r="S574"/>
        </row>
        <row r="575">
          <cell r="L575" t="str">
            <v>Filtration Material (unburnt)</v>
          </cell>
          <cell r="M575" t="str">
            <v>Titanium Dioxide</v>
          </cell>
          <cell r="N575">
            <v>0.24833333333333332</v>
          </cell>
          <cell r="O575" t="str">
            <v>Color</v>
          </cell>
          <cell r="P575" t="str">
            <v>13463-67-7</v>
          </cell>
          <cell r="Q575" t="str">
            <v>no</v>
          </cell>
          <cell r="R575"/>
          <cell r="S575"/>
        </row>
        <row r="576">
          <cell r="L576" t="str">
            <v>Filtration Material (unburnt)</v>
          </cell>
          <cell r="M576" t="str">
            <v>Sorbitan Monolaurate</v>
          </cell>
          <cell r="N576">
            <v>6.8333333333333329E-2</v>
          </cell>
          <cell r="O576" t="str">
            <v>Processing Aid</v>
          </cell>
          <cell r="P576" t="str">
            <v>1338-39-2</v>
          </cell>
          <cell r="Q576" t="str">
            <v>no</v>
          </cell>
          <cell r="R576"/>
          <cell r="S576"/>
        </row>
        <row r="577">
          <cell r="L577" t="str">
            <v>Filtration Material (unburnt)</v>
          </cell>
          <cell r="M577" t="str">
            <v>Polyoxyethylene sorbitan monolaurate</v>
          </cell>
          <cell r="N577">
            <v>6.8333333333333329E-2</v>
          </cell>
          <cell r="O577" t="str">
            <v>Processing Aid</v>
          </cell>
          <cell r="P577" t="str">
            <v>9005-64-5</v>
          </cell>
          <cell r="Q577" t="str">
            <v>no</v>
          </cell>
          <cell r="R577"/>
          <cell r="S577"/>
        </row>
        <row r="578">
          <cell r="L578" t="str">
            <v>Filtration Material (unburnt)</v>
          </cell>
          <cell r="M578" t="str">
            <v>Acetone</v>
          </cell>
          <cell r="N578">
            <v>2.8333333333333335E-2</v>
          </cell>
          <cell r="O578" t="str">
            <v>Processing Aid</v>
          </cell>
          <cell r="P578" t="str">
            <v>67-64-1</v>
          </cell>
          <cell r="Q578" t="str">
            <v>no</v>
          </cell>
          <cell r="R578"/>
          <cell r="S578"/>
        </row>
        <row r="579">
          <cell r="L579" t="str">
            <v>Filtration Material (unburnt)</v>
          </cell>
          <cell r="M579" t="str">
            <v>Glycerol Triacetate</v>
          </cell>
          <cell r="N579">
            <v>4.7833333333333332</v>
          </cell>
          <cell r="O579" t="str">
            <v>Plasticiser</v>
          </cell>
          <cell r="P579" t="str">
            <v>102-76-1</v>
          </cell>
          <cell r="Q579" t="str">
            <v>no</v>
          </cell>
          <cell r="R579"/>
          <cell r="S579"/>
        </row>
        <row r="580">
          <cell r="L580" t="str">
            <v>Filter Overwrap (unburnt)</v>
          </cell>
          <cell r="M580" t="str">
            <v>Cellulose</v>
          </cell>
          <cell r="N580">
            <v>6.9016666666666664</v>
          </cell>
          <cell r="O580" t="str">
            <v>Fibre</v>
          </cell>
          <cell r="P580" t="str">
            <v>9004-34-6</v>
          </cell>
          <cell r="Q580" t="str">
            <v>no</v>
          </cell>
          <cell r="R580"/>
          <cell r="S580"/>
        </row>
        <row r="581">
          <cell r="L581" t="str">
            <v>Filter Overwrap (unburnt)</v>
          </cell>
          <cell r="M581" t="str">
            <v>Calcium Carbonate</v>
          </cell>
          <cell r="N581">
            <v>1.1333333333333333</v>
          </cell>
          <cell r="O581" t="str">
            <v>Fibre</v>
          </cell>
          <cell r="P581" t="str">
            <v>471-34-1</v>
          </cell>
          <cell r="Q581" t="str">
            <v>no</v>
          </cell>
          <cell r="R581"/>
          <cell r="S581"/>
        </row>
        <row r="582">
          <cell r="L582" t="str">
            <v>Filter Overwrap (unburnt)</v>
          </cell>
          <cell r="M582" t="str">
            <v>Carboxymethyl cellulose</v>
          </cell>
          <cell r="N582">
            <v>2.5000000000000001E-2</v>
          </cell>
          <cell r="O582" t="str">
            <v>Binder</v>
          </cell>
          <cell r="P582" t="str">
            <v>9004-32-4</v>
          </cell>
          <cell r="Q582" t="str">
            <v>no</v>
          </cell>
          <cell r="R582"/>
          <cell r="S582"/>
        </row>
        <row r="583">
          <cell r="L583" t="str">
            <v>Filter Overwrap (unburnt)</v>
          </cell>
          <cell r="M583" t="str">
            <v>Guar Gum</v>
          </cell>
          <cell r="N583">
            <v>2.5000000000000001E-2</v>
          </cell>
          <cell r="O583" t="str">
            <v>Processing Aid</v>
          </cell>
          <cell r="P583" t="str">
            <v>9000-30-0</v>
          </cell>
          <cell r="Q583" t="str">
            <v>no</v>
          </cell>
          <cell r="R583"/>
          <cell r="S583"/>
        </row>
        <row r="584">
          <cell r="L584" t="str">
            <v>Filter Overwrap (unburnt)</v>
          </cell>
          <cell r="M584" t="str">
            <v>Cationic Guar Gum</v>
          </cell>
          <cell r="N584">
            <v>8.3333333333333332E-3</v>
          </cell>
          <cell r="O584" t="str">
            <v>Processing Aid</v>
          </cell>
          <cell r="P584" t="str">
            <v>65497-29-2</v>
          </cell>
          <cell r="Q584" t="str">
            <v>no</v>
          </cell>
          <cell r="R584"/>
          <cell r="S584"/>
        </row>
        <row r="585">
          <cell r="L585" t="str">
            <v>Filter Overwrap (unburnt)</v>
          </cell>
          <cell r="M585" t="str">
            <v>Carboxymethylguar</v>
          </cell>
          <cell r="N585">
            <v>8.3333333333333332E-3</v>
          </cell>
          <cell r="O585" t="str">
            <v>Processing Aid</v>
          </cell>
          <cell r="P585" t="str">
            <v>39346-76-4</v>
          </cell>
          <cell r="Q585" t="str">
            <v>no</v>
          </cell>
          <cell r="R585"/>
          <cell r="S585"/>
        </row>
        <row r="586">
          <cell r="L586" t="str">
            <v>Filter Adhesive (unburnt)</v>
          </cell>
          <cell r="M586" t="str">
            <v>Ethylene Vinyl Acetate co-polymer</v>
          </cell>
          <cell r="N586">
            <v>0.13</v>
          </cell>
          <cell r="O586" t="str">
            <v>Adhesive</v>
          </cell>
          <cell r="P586" t="str">
            <v>24937-78-8</v>
          </cell>
          <cell r="Q586" t="str">
            <v>no</v>
          </cell>
          <cell r="R586"/>
          <cell r="S586"/>
        </row>
        <row r="587">
          <cell r="L587" t="str">
            <v>Filter Adhesive (unburnt)</v>
          </cell>
          <cell r="M587" t="str">
            <v>Polyvinyl Alcohol</v>
          </cell>
          <cell r="N587">
            <v>0.11166666666666668</v>
          </cell>
          <cell r="O587" t="str">
            <v>Adhesive</v>
          </cell>
          <cell r="P587" t="str">
            <v>25213-24-5</v>
          </cell>
          <cell r="Q587" t="str">
            <v>no</v>
          </cell>
          <cell r="R587"/>
          <cell r="S587"/>
        </row>
        <row r="588">
          <cell r="L588" t="str">
            <v>Filter Adhesive (unburnt)</v>
          </cell>
          <cell r="M588" t="str">
            <v>Synthetic Hydrocarbon Resin</v>
          </cell>
          <cell r="N588">
            <v>0.19</v>
          </cell>
          <cell r="O588" t="str">
            <v>Adhesive</v>
          </cell>
          <cell r="P588" t="str">
            <v>68132-00-3</v>
          </cell>
          <cell r="Q588" t="str">
            <v>no</v>
          </cell>
          <cell r="R588"/>
          <cell r="S588"/>
        </row>
        <row r="589">
          <cell r="L589" t="str">
            <v>Filter Adhesive (unburnt)</v>
          </cell>
          <cell r="M589" t="str">
            <v>Glycerol Triacetate</v>
          </cell>
          <cell r="N589">
            <v>0.01</v>
          </cell>
          <cell r="O589" t="str">
            <v>Adhesive</v>
          </cell>
          <cell r="P589" t="str">
            <v>102-76-1</v>
          </cell>
          <cell r="Q589" t="str">
            <v>no</v>
          </cell>
          <cell r="R589"/>
          <cell r="S589"/>
        </row>
        <row r="590">
          <cell r="L590" t="str">
            <v>Filter Adhesive (unburnt)</v>
          </cell>
          <cell r="M590" t="str">
            <v>Paraffin Wax</v>
          </cell>
          <cell r="N590">
            <v>7.3333333333333334E-2</v>
          </cell>
          <cell r="O590" t="str">
            <v>Adhesive</v>
          </cell>
          <cell r="P590" t="str">
            <v>8002-74-2</v>
          </cell>
          <cell r="Q590" t="str">
            <v>no</v>
          </cell>
          <cell r="R590"/>
          <cell r="S590"/>
        </row>
        <row r="591">
          <cell r="L591" t="str">
            <v>Filter Adhesive (unburnt)</v>
          </cell>
          <cell r="M591" t="str">
            <v>Butylated HydroxyToluene</v>
          </cell>
          <cell r="N591" t="str">
            <v>&lt;0,002</v>
          </cell>
          <cell r="O591" t="str">
            <v>Processing Aid</v>
          </cell>
          <cell r="P591" t="str">
            <v>128-37-0</v>
          </cell>
          <cell r="Q591" t="str">
            <v>no</v>
          </cell>
          <cell r="R591"/>
          <cell r="S591"/>
        </row>
        <row r="592">
          <cell r="L592" t="str">
            <v>Adhesive (burnt)</v>
          </cell>
          <cell r="M592" t="str">
            <v>ethylene vinyl acetate copolymer</v>
          </cell>
          <cell r="N592">
            <v>10.574999999999999</v>
          </cell>
          <cell r="O592"/>
          <cell r="P592" t="str">
            <v>024937-78-8</v>
          </cell>
          <cell r="Q592" t="str">
            <v>no</v>
          </cell>
          <cell r="R592"/>
          <cell r="S592"/>
        </row>
        <row r="593">
          <cell r="L593" t="str">
            <v>Adhesive (burnt)</v>
          </cell>
          <cell r="M593" t="str">
            <v>polyvinyl alcohol partly hydrolysed</v>
          </cell>
          <cell r="N593">
            <v>0.33750000000000002</v>
          </cell>
          <cell r="O593"/>
          <cell r="P593" t="str">
            <v>025213-24-5</v>
          </cell>
          <cell r="Q593" t="str">
            <v>no</v>
          </cell>
          <cell r="R593"/>
          <cell r="S593"/>
        </row>
        <row r="594">
          <cell r="L594" t="str">
            <v>Adhesive (burnt)</v>
          </cell>
          <cell r="M594" t="str">
            <v>potassium sorbate</v>
          </cell>
          <cell r="N594">
            <v>0.1125</v>
          </cell>
          <cell r="O594"/>
          <cell r="P594" t="str">
            <v>024634-61-5</v>
          </cell>
          <cell r="Q594" t="str">
            <v>no</v>
          </cell>
          <cell r="R594"/>
          <cell r="S594"/>
        </row>
        <row r="595">
          <cell r="L595" t="str">
            <v>Adhesive (unburnt)</v>
          </cell>
          <cell r="M595" t="str">
            <v>ethylene vinyl acetate copolymer</v>
          </cell>
          <cell r="N595">
            <v>15.118776215532375</v>
          </cell>
          <cell r="O595"/>
          <cell r="P595" t="str">
            <v>024937-78-8</v>
          </cell>
          <cell r="Q595" t="str">
            <v>no</v>
          </cell>
          <cell r="R595"/>
          <cell r="S595"/>
        </row>
        <row r="596">
          <cell r="L596" t="str">
            <v>Adhesive (unburnt)</v>
          </cell>
          <cell r="M596" t="str">
            <v>Axilat DF 6575 GM ( defoamer )</v>
          </cell>
          <cell r="N596">
            <v>1.644060049535926E-2</v>
          </cell>
          <cell r="O596"/>
          <cell r="P596" t="str">
            <v>---------</v>
          </cell>
          <cell r="Q596" t="str">
            <v>no</v>
          </cell>
          <cell r="R596"/>
          <cell r="S596"/>
        </row>
        <row r="597">
          <cell r="L597" t="str">
            <v>Adhesive (unburnt)</v>
          </cell>
          <cell r="M597" t="str">
            <v>boric acid</v>
          </cell>
          <cell r="N597">
            <v>3.2881200990718521E-3</v>
          </cell>
          <cell r="O597"/>
          <cell r="P597" t="str">
            <v>---------</v>
          </cell>
          <cell r="Q597" t="str">
            <v>no</v>
          </cell>
          <cell r="R597"/>
          <cell r="S597"/>
        </row>
        <row r="598">
          <cell r="L598" t="str">
            <v>Adhesive (unburnt)</v>
          </cell>
          <cell r="M598" t="str">
            <v>acetic acid</v>
          </cell>
          <cell r="N598">
            <v>6.5762401981437043E-3</v>
          </cell>
          <cell r="O598"/>
          <cell r="P598" t="str">
            <v>---------</v>
          </cell>
          <cell r="Q598" t="str">
            <v>no</v>
          </cell>
          <cell r="R598"/>
          <cell r="S598"/>
        </row>
        <row r="599">
          <cell r="L599" t="str">
            <v>Adhesive (unburnt)</v>
          </cell>
          <cell r="M599" t="str">
            <v>triacetin</v>
          </cell>
          <cell r="N599">
            <v>1.0686390321983519</v>
          </cell>
          <cell r="O599"/>
          <cell r="P599" t="str">
            <v>---------</v>
          </cell>
          <cell r="Q599" t="str">
            <v>no</v>
          </cell>
          <cell r="R599"/>
          <cell r="S599"/>
        </row>
        <row r="600">
          <cell r="L600" t="str">
            <v>Adhesive (burnt)</v>
          </cell>
          <cell r="M600" t="str">
            <v>purified sodium carboxymethylcellulose</v>
          </cell>
          <cell r="N600">
            <v>3.9611420793362715</v>
          </cell>
          <cell r="O600"/>
          <cell r="P600" t="str">
            <v>9004-32-4</v>
          </cell>
          <cell r="Q600" t="str">
            <v>no</v>
          </cell>
          <cell r="R600"/>
          <cell r="S600"/>
        </row>
        <row r="601">
          <cell r="L601" t="str">
            <v>Adhesive (burnt)</v>
          </cell>
          <cell r="M601" t="str">
            <v>caramel 626 (E150a)</v>
          </cell>
          <cell r="N601">
            <v>0.13731959208365743</v>
          </cell>
          <cell r="O601" t="str">
            <v>Color</v>
          </cell>
          <cell r="P601" t="str">
            <v>8028-89-5</v>
          </cell>
          <cell r="Q601" t="str">
            <v>no</v>
          </cell>
          <cell r="R601"/>
          <cell r="S601"/>
        </row>
        <row r="602">
          <cell r="L602" t="str">
            <v xml:space="preserve">tobacco (burnt) </v>
          </cell>
          <cell r="M602" t="str">
            <v>Water</v>
          </cell>
          <cell r="N602">
            <v>193.55</v>
          </cell>
          <cell r="O602" t="str">
            <v>Conditioner</v>
          </cell>
          <cell r="P602" t="str">
            <v>7732-18-5</v>
          </cell>
          <cell r="Q602" t="str">
            <v>no</v>
          </cell>
        </row>
        <row r="603">
          <cell r="L603" t="str">
            <v>filtration material (unburnt)</v>
          </cell>
          <cell r="M603" t="str">
            <v>Cellulose Diacetate</v>
          </cell>
          <cell r="N603">
            <v>51.013333333333328</v>
          </cell>
          <cell r="O603" t="str">
            <v>Filtration material</v>
          </cell>
          <cell r="P603" t="str">
            <v>9004-35-7</v>
          </cell>
          <cell r="Q603" t="str">
            <v>no</v>
          </cell>
        </row>
        <row r="604">
          <cell r="L604" t="str">
            <v xml:space="preserve">tobacco (burnt) </v>
          </cell>
          <cell r="M604" t="str">
            <v>Invertsirup</v>
          </cell>
          <cell r="N604">
            <v>20.360556670416308</v>
          </cell>
          <cell r="O604" t="str">
            <v>Flavour</v>
          </cell>
          <cell r="P604" t="str">
            <v>8013-17-0</v>
          </cell>
          <cell r="Q604" t="str">
            <v>no</v>
          </cell>
        </row>
        <row r="605">
          <cell r="L605" t="str">
            <v xml:space="preserve">adhesive (unburnt) </v>
          </cell>
          <cell r="M605" t="str">
            <v>ethylene vinyl acetate copolymer</v>
          </cell>
          <cell r="N605">
            <v>15.118776215532375</v>
          </cell>
          <cell r="O605"/>
          <cell r="P605" t="str">
            <v>24937-78-8</v>
          </cell>
          <cell r="Q605" t="str">
            <v>no</v>
          </cell>
        </row>
        <row r="606">
          <cell r="L606" t="str">
            <v>tipping paper (unburnt)</v>
          </cell>
          <cell r="M606" t="str">
            <v>wood pulp ECF</v>
          </cell>
          <cell r="N606">
            <v>11.96640495733986</v>
          </cell>
          <cell r="O606" t="str">
            <v>Fibre</v>
          </cell>
          <cell r="P606" t="str">
            <v>65996-61-4</v>
          </cell>
          <cell r="Q606" t="str">
            <v>no</v>
          </cell>
        </row>
        <row r="607">
          <cell r="L607" t="str">
            <v xml:space="preserve">adhesive (burnt) </v>
          </cell>
          <cell r="M607" t="str">
            <v>ethylene vinyl acetate copolymer</v>
          </cell>
          <cell r="N607">
            <v>9.4</v>
          </cell>
          <cell r="O607"/>
          <cell r="P607" t="str">
            <v>024937-78-8</v>
          </cell>
          <cell r="Q607" t="str">
            <v>no</v>
          </cell>
        </row>
        <row r="608">
          <cell r="L608" t="str">
            <v xml:space="preserve">tobacco (burnt) </v>
          </cell>
          <cell r="M608" t="str">
            <v>Aluminum silicate</v>
          </cell>
          <cell r="N608">
            <v>8.949408</v>
          </cell>
          <cell r="O608" t="str">
            <v>Filler</v>
          </cell>
          <cell r="P608" t="str">
            <v>1332-58-7</v>
          </cell>
          <cell r="Q608" t="str">
            <v>no</v>
          </cell>
        </row>
        <row r="609">
          <cell r="L609" t="str">
            <v xml:space="preserve">tobacco (burnt) </v>
          </cell>
          <cell r="M609" t="str">
            <v>Unbleached Cellulose</v>
          </cell>
          <cell r="N609">
            <v>7.9053103999999994</v>
          </cell>
          <cell r="O609" t="str">
            <v>Fibre</v>
          </cell>
          <cell r="P609" t="str">
            <v>9004-34-6</v>
          </cell>
          <cell r="Q609" t="str">
            <v>no</v>
          </cell>
        </row>
        <row r="610">
          <cell r="L610" t="str">
            <v>Filter Overwrap (unburnt)</v>
          </cell>
          <cell r="M610" t="str">
            <v>Cellulose</v>
          </cell>
          <cell r="N610">
            <v>6.9016666666666664</v>
          </cell>
          <cell r="O610" t="str">
            <v>Fibre</v>
          </cell>
          <cell r="P610" t="str">
            <v>9004-34-6</v>
          </cell>
          <cell r="Q610" t="str">
            <v>no</v>
          </cell>
        </row>
        <row r="611">
          <cell r="L611" t="str">
            <v>Filtration Material (unburnt)</v>
          </cell>
          <cell r="M611" t="str">
            <v>Glycerol Triacetate</v>
          </cell>
          <cell r="N611">
            <v>4.7833333333333332</v>
          </cell>
          <cell r="O611" t="str">
            <v>Plasticiser</v>
          </cell>
          <cell r="P611" t="str">
            <v>102-76-1</v>
          </cell>
          <cell r="Q611" t="str">
            <v>no</v>
          </cell>
        </row>
        <row r="612">
          <cell r="L612" t="str">
            <v>filtration material (unburnt)</v>
          </cell>
          <cell r="M612" t="str">
            <v>Water</v>
          </cell>
          <cell r="N612">
            <v>3.3083333333333336</v>
          </cell>
          <cell r="O612"/>
          <cell r="P612" t="str">
            <v>7732-18-5</v>
          </cell>
          <cell r="Q612" t="str">
            <v>no</v>
          </cell>
        </row>
        <row r="613">
          <cell r="L613" t="str">
            <v xml:space="preserve">tobacco (burnt) </v>
          </cell>
          <cell r="M613" t="str">
            <v>1,2-Propylenglycol</v>
          </cell>
          <cell r="N613">
            <v>3.0697969570226968</v>
          </cell>
          <cell r="O613" t="str">
            <v>Humectant</v>
          </cell>
          <cell r="P613" t="str">
            <v>57-55-6</v>
          </cell>
          <cell r="Q613" t="str">
            <v>no</v>
          </cell>
        </row>
        <row r="614">
          <cell r="L614" t="str">
            <v>Filter Overwrap (unburnt)</v>
          </cell>
          <cell r="M614" t="str">
            <v>Calcium Carbonate</v>
          </cell>
          <cell r="N614">
            <v>1.1333333333333333</v>
          </cell>
          <cell r="O614" t="str">
            <v>Fibre</v>
          </cell>
          <cell r="P614" t="str">
            <v>471-34-1</v>
          </cell>
          <cell r="Q614" t="str">
            <v>no</v>
          </cell>
        </row>
        <row r="615">
          <cell r="L615" t="str">
            <v xml:space="preserve">adhesive (unburnt) </v>
          </cell>
          <cell r="M615" t="str">
            <v>triacetin</v>
          </cell>
          <cell r="N615">
            <v>1.0686390321983519</v>
          </cell>
          <cell r="O615"/>
          <cell r="P615"/>
          <cell r="Q615" t="str">
            <v>no</v>
          </cell>
        </row>
        <row r="616">
          <cell r="L616" t="str">
            <v>Filter Adhesive (unburnt)</v>
          </cell>
          <cell r="M616" t="str">
            <v>Water</v>
          </cell>
          <cell r="N616">
            <v>0.78333333333333333</v>
          </cell>
          <cell r="O616" t="str">
            <v>Carrier</v>
          </cell>
          <cell r="P616" t="str">
            <v>7732-18-5</v>
          </cell>
          <cell r="Q616" t="str">
            <v>no</v>
          </cell>
        </row>
        <row r="617">
          <cell r="L617" t="str">
            <v>tipping paper (unburnt)</v>
          </cell>
          <cell r="M617" t="str">
            <v>iron oxide yellow (FeO) E 172</v>
          </cell>
          <cell r="N617">
            <v>0.73</v>
          </cell>
          <cell r="O617" t="str">
            <v>Color</v>
          </cell>
          <cell r="P617" t="str">
            <v xml:space="preserve">20344-49-4 </v>
          </cell>
          <cell r="Q617" t="str">
            <v>no</v>
          </cell>
        </row>
        <row r="618">
          <cell r="L618" t="str">
            <v xml:space="preserve">tobacco (burnt) </v>
          </cell>
          <cell r="M618" t="str">
            <v>Humic acid</v>
          </cell>
          <cell r="N618">
            <v>0.52204879999999998</v>
          </cell>
          <cell r="O618" t="str">
            <v>Color</v>
          </cell>
          <cell r="P618"/>
          <cell r="Q618" t="str">
            <v>no</v>
          </cell>
        </row>
        <row r="619">
          <cell r="L619" t="str">
            <v xml:space="preserve">tobacco (burnt) </v>
          </cell>
          <cell r="M619" t="str">
            <v>Vanillin</v>
          </cell>
          <cell r="N619">
            <v>0.51505381353045643</v>
          </cell>
          <cell r="O619" t="str">
            <v>Flavour</v>
          </cell>
          <cell r="P619" t="str">
            <v>121-33-5</v>
          </cell>
          <cell r="Q619" t="str">
            <v>no</v>
          </cell>
        </row>
        <row r="620">
          <cell r="L620" t="str">
            <v xml:space="preserve">tobacco (burnt) </v>
          </cell>
          <cell r="M620" t="str">
            <v>Triethylene glycol</v>
          </cell>
          <cell r="N620">
            <v>0.44747039999999999</v>
          </cell>
          <cell r="O620" t="str">
            <v>Humectant</v>
          </cell>
          <cell r="P620" t="str">
            <v>112-27-6</v>
          </cell>
          <cell r="Q620" t="str">
            <v>no</v>
          </cell>
        </row>
        <row r="621">
          <cell r="L621" t="str">
            <v xml:space="preserve">tobacco (burnt) </v>
          </cell>
          <cell r="M621" t="str">
            <v>Sorbitol</v>
          </cell>
          <cell r="N621">
            <v>0.44747039999999999</v>
          </cell>
          <cell r="O621" t="str">
            <v>Humectant</v>
          </cell>
          <cell r="P621" t="str">
            <v>50-70-4</v>
          </cell>
          <cell r="Q621" t="str">
            <v>no</v>
          </cell>
        </row>
        <row r="622">
          <cell r="L622" t="str">
            <v>tipping paper (unburnt)</v>
          </cell>
          <cell r="M622" t="str">
            <v>iron oxide red (Fe2O3) E 172</v>
          </cell>
          <cell r="N622">
            <v>0.42</v>
          </cell>
          <cell r="O622" t="str">
            <v>Color</v>
          </cell>
          <cell r="P622" t="str">
            <v>1309-37-1</v>
          </cell>
          <cell r="Q622" t="str">
            <v>no</v>
          </cell>
        </row>
        <row r="623">
          <cell r="L623" t="str">
            <v xml:space="preserve">tobacco (burnt) </v>
          </cell>
          <cell r="M623" t="str">
            <v>Ethyl alcohol</v>
          </cell>
          <cell r="N623">
            <v>0.419783738058992</v>
          </cell>
          <cell r="O623" t="str">
            <v>Solvent</v>
          </cell>
          <cell r="P623" t="str">
            <v>64-17-5</v>
          </cell>
          <cell r="Q623" t="str">
            <v>no</v>
          </cell>
        </row>
        <row r="624">
          <cell r="L624" t="str">
            <v>filtration material (unburnt)</v>
          </cell>
          <cell r="M624" t="str">
            <v>White Mineral Oil</v>
          </cell>
          <cell r="N624">
            <v>0.41333333333333333</v>
          </cell>
          <cell r="O624" t="str">
            <v>Processing aid</v>
          </cell>
          <cell r="P624" t="str">
            <v>8042-47-5</v>
          </cell>
          <cell r="Q624" t="str">
            <v>no</v>
          </cell>
        </row>
        <row r="625">
          <cell r="L625" t="str">
            <v>tipping paper (unburnt)</v>
          </cell>
          <cell r="M625" t="str">
            <v>talcum</v>
          </cell>
          <cell r="N625">
            <v>0.4</v>
          </cell>
          <cell r="O625" t="str">
            <v>Filler</v>
          </cell>
          <cell r="P625" t="str">
            <v>14807-96-6</v>
          </cell>
          <cell r="Q625" t="str">
            <v>no</v>
          </cell>
        </row>
        <row r="626">
          <cell r="L626" t="str">
            <v xml:space="preserve">tobacco (burnt) </v>
          </cell>
          <cell r="M626" t="str">
            <v>Sodium Benzoate</v>
          </cell>
          <cell r="N626">
            <v>0.38835725793151993</v>
          </cell>
          <cell r="O626" t="str">
            <v>Preservative</v>
          </cell>
          <cell r="P626" t="str">
            <v>532-32-1</v>
          </cell>
          <cell r="Q626" t="str">
            <v>no</v>
          </cell>
        </row>
        <row r="627">
          <cell r="L627" t="str">
            <v>tipping paper (unburnt)</v>
          </cell>
          <cell r="M627" t="str">
            <v>iron oxide black (Fe3O4) E 172</v>
          </cell>
          <cell r="N627">
            <v>0.37391170070659308</v>
          </cell>
          <cell r="O627" t="str">
            <v>Color</v>
          </cell>
          <cell r="P627" t="str">
            <v xml:space="preserve">1317-61-9 </v>
          </cell>
          <cell r="Q627" t="str">
            <v>no</v>
          </cell>
        </row>
        <row r="628">
          <cell r="L628" t="str">
            <v xml:space="preserve">tobacco (burnt) </v>
          </cell>
          <cell r="M628" t="str">
            <v>BV Vanilla Flavour</v>
          </cell>
          <cell r="N628">
            <v>0.30042055408582785</v>
          </cell>
          <cell r="O628" t="str">
            <v>Flavour</v>
          </cell>
          <cell r="P628"/>
          <cell r="Q628" t="str">
            <v>no</v>
          </cell>
        </row>
        <row r="629">
          <cell r="L629" t="str">
            <v xml:space="preserve">adhesive (burnt) </v>
          </cell>
          <cell r="M629" t="str">
            <v>polyvinyl alcohol partly hydrolysed</v>
          </cell>
          <cell r="N629">
            <v>0.3</v>
          </cell>
          <cell r="O629"/>
          <cell r="P629" t="str">
            <v>025213-24-5</v>
          </cell>
          <cell r="Q629" t="str">
            <v>no</v>
          </cell>
        </row>
        <row r="630">
          <cell r="L630" t="str">
            <v>filtration material (unburnt)</v>
          </cell>
          <cell r="M630" t="str">
            <v>Titanium Dioxide</v>
          </cell>
          <cell r="N630">
            <v>0.24833333333333332</v>
          </cell>
          <cell r="O630" t="str">
            <v>Color</v>
          </cell>
          <cell r="P630" t="str">
            <v>13463-67-7</v>
          </cell>
          <cell r="Q630" t="str">
            <v>no</v>
          </cell>
        </row>
        <row r="631">
          <cell r="L631" t="str">
            <v>tipping paper (unburnt)</v>
          </cell>
          <cell r="M631" t="str">
            <v>collodion</v>
          </cell>
          <cell r="N631">
            <v>0.23</v>
          </cell>
          <cell r="O631" t="str">
            <v>Color</v>
          </cell>
          <cell r="P631" t="str">
            <v xml:space="preserve">9004-70-0 </v>
          </cell>
          <cell r="Q631" t="str">
            <v>no</v>
          </cell>
        </row>
        <row r="632">
          <cell r="L632" t="str">
            <v xml:space="preserve">adhesive (unburnt) </v>
          </cell>
          <cell r="M632" t="str">
            <v>water </v>
          </cell>
          <cell r="N632">
            <v>0.22688028683595779</v>
          </cell>
          <cell r="O632"/>
          <cell r="P632" t="str">
            <v>7732-18-5</v>
          </cell>
          <cell r="Q632" t="str">
            <v>no</v>
          </cell>
        </row>
        <row r="633">
          <cell r="L633" t="str">
            <v>tipping paper (unburnt)</v>
          </cell>
          <cell r="M633" t="str">
            <v xml:space="preserve">starch           </v>
          </cell>
          <cell r="N633">
            <v>0.22393272434788045</v>
          </cell>
          <cell r="O633"/>
          <cell r="P633" t="str">
            <v>65996-62-5</v>
          </cell>
          <cell r="Q633" t="str">
            <v>no</v>
          </cell>
        </row>
        <row r="634">
          <cell r="L634" t="str">
            <v xml:space="preserve">tobacco (burnt) </v>
          </cell>
          <cell r="M634" t="str">
            <v>Tartaric acid (2,3-Dihydroxybutanedioic acid)</v>
          </cell>
          <cell r="N634">
            <v>0.2237352</v>
          </cell>
          <cell r="O634" t="str">
            <v>Combustion
modifier</v>
          </cell>
          <cell r="P634" t="str">
            <v>133-37-9</v>
          </cell>
          <cell r="Q634" t="str">
            <v>no</v>
          </cell>
        </row>
        <row r="635">
          <cell r="L635" t="str">
            <v>tipping paper (unburnt)</v>
          </cell>
          <cell r="M635" t="str">
            <v>titanium dioxide E 171</v>
          </cell>
          <cell r="N635">
            <v>0.21</v>
          </cell>
          <cell r="O635" t="str">
            <v>Color</v>
          </cell>
          <cell r="P635" t="str">
            <v xml:space="preserve">13463-67-7 </v>
          </cell>
          <cell r="Q635" t="str">
            <v>no</v>
          </cell>
        </row>
        <row r="636">
          <cell r="L636" t="str">
            <v>tipping paper (unburnt)</v>
          </cell>
          <cell r="M636" t="str">
            <v xml:space="preserve">aluminum sulfate         </v>
          </cell>
          <cell r="N636">
            <v>0.20993692907613792</v>
          </cell>
          <cell r="O636"/>
          <cell r="P636" t="str">
            <v>10043-01-3</v>
          </cell>
          <cell r="Q636" t="str">
            <v>no</v>
          </cell>
        </row>
        <row r="637">
          <cell r="L637" t="str">
            <v>tipping paper (unburnt)</v>
          </cell>
          <cell r="M637" t="str">
            <v xml:space="preserve">rosin size         </v>
          </cell>
          <cell r="N637">
            <v>0.20993692907613792</v>
          </cell>
          <cell r="O637"/>
          <cell r="P637" t="str">
            <v>91081-22-0</v>
          </cell>
          <cell r="Q637" t="str">
            <v>no</v>
          </cell>
        </row>
        <row r="638">
          <cell r="L638" t="str">
            <v>Filter Adhesive (unburnt)</v>
          </cell>
          <cell r="M638" t="str">
            <v>Synthetic Hydrocarbon Resin</v>
          </cell>
          <cell r="N638">
            <v>0.19</v>
          </cell>
          <cell r="O638" t="str">
            <v>Adhesive</v>
          </cell>
          <cell r="P638" t="str">
            <v>68132-00-3</v>
          </cell>
          <cell r="Q638" t="str">
            <v>no</v>
          </cell>
        </row>
        <row r="639">
          <cell r="L639" t="str">
            <v xml:space="preserve">tobacco (burnt) </v>
          </cell>
          <cell r="M639" t="str">
            <v>Magnesium formiate</v>
          </cell>
          <cell r="N639">
            <v>0.15169314741459985</v>
          </cell>
          <cell r="O639" t="str">
            <v>Flavour</v>
          </cell>
          <cell r="P639" t="str">
            <v>557-39-1</v>
          </cell>
          <cell r="Q639" t="str">
            <v>no</v>
          </cell>
        </row>
        <row r="640">
          <cell r="L640" t="str">
            <v xml:space="preserve">tobacco (burnt) </v>
          </cell>
          <cell r="M640" t="str">
            <v>Potassium nitrate</v>
          </cell>
          <cell r="N640">
            <v>0.15169314741459985</v>
          </cell>
          <cell r="O640" t="str">
            <v>Flavour</v>
          </cell>
          <cell r="P640" t="str">
            <v>7757-79-1</v>
          </cell>
          <cell r="Q640" t="str">
            <v>no</v>
          </cell>
        </row>
        <row r="641">
          <cell r="L641" t="str">
            <v xml:space="preserve">tobacco (burnt) </v>
          </cell>
          <cell r="M641" t="str">
            <v>Calcium formiate</v>
          </cell>
          <cell r="N641">
            <v>0.15167664451559226</v>
          </cell>
          <cell r="O641" t="str">
            <v>Flavour</v>
          </cell>
          <cell r="P641" t="str">
            <v>544-17-2</v>
          </cell>
          <cell r="Q641" t="str">
            <v>no</v>
          </cell>
        </row>
        <row r="642">
          <cell r="L642" t="str">
            <v xml:space="preserve">tobacco (burnt) </v>
          </cell>
          <cell r="M642" t="str">
            <v>Potassium sorbate (2,4-Hexadienoic acid,  potassium salt)</v>
          </cell>
          <cell r="N642">
            <v>0.14915680000000001</v>
          </cell>
          <cell r="O642" t="str">
            <v>Preservative</v>
          </cell>
          <cell r="P642" t="str">
            <v>590-00-1</v>
          </cell>
          <cell r="Q642" t="str">
            <v>no</v>
          </cell>
        </row>
        <row r="643">
          <cell r="L643" t="str">
            <v>Filter Adhesive (unburnt)</v>
          </cell>
          <cell r="M643" t="str">
            <v>Ethylene Vinyl Acetate co-polymer</v>
          </cell>
          <cell r="N643">
            <v>0.13</v>
          </cell>
          <cell r="O643" t="str">
            <v>Adhesive</v>
          </cell>
          <cell r="P643" t="str">
            <v>24937-78-8</v>
          </cell>
          <cell r="Q643" t="str">
            <v>no</v>
          </cell>
        </row>
        <row r="644">
          <cell r="L644" t="str">
            <v xml:space="preserve">tobacco (burnt) </v>
          </cell>
          <cell r="M644" t="str">
            <v>Vanille Auszug in 1,2-Propylenglycol</v>
          </cell>
          <cell r="N644">
            <v>0.11473874866789306</v>
          </cell>
          <cell r="O644" t="str">
            <v>Flavour</v>
          </cell>
          <cell r="P644" t="str">
            <v>8024-06-4</v>
          </cell>
          <cell r="Q644" t="str">
            <v>no</v>
          </cell>
        </row>
        <row r="645">
          <cell r="L645" t="str">
            <v>Filter Adhesive (unburnt)</v>
          </cell>
          <cell r="M645" t="str">
            <v>Polyvinyl Alcohol</v>
          </cell>
          <cell r="N645">
            <v>0.11166666666666668</v>
          </cell>
          <cell r="O645" t="str">
            <v>Adhesive</v>
          </cell>
          <cell r="P645" t="str">
            <v>25213-24-5</v>
          </cell>
          <cell r="Q645" t="str">
            <v>no</v>
          </cell>
        </row>
        <row r="646">
          <cell r="L646" t="str">
            <v>tipping paper (unburnt)</v>
          </cell>
          <cell r="M646" t="str">
            <v>Acetyl-tributyl-citrate (ATBC)</v>
          </cell>
          <cell r="N646">
            <v>0.11</v>
          </cell>
          <cell r="O646"/>
          <cell r="P646" t="str">
            <v>77-90-7</v>
          </cell>
          <cell r="Q646" t="str">
            <v>no</v>
          </cell>
        </row>
        <row r="647">
          <cell r="L647" t="str">
            <v xml:space="preserve">adhesive (burnt) </v>
          </cell>
          <cell r="M647" t="str">
            <v>potassium sorbate</v>
          </cell>
          <cell r="N647">
            <v>0.1</v>
          </cell>
          <cell r="O647"/>
          <cell r="P647" t="str">
            <v>024634-61-5</v>
          </cell>
          <cell r="Q647" t="str">
            <v>no</v>
          </cell>
        </row>
        <row r="648">
          <cell r="L648" t="str">
            <v xml:space="preserve">tobacco (burnt) </v>
          </cell>
          <cell r="M648" t="str">
            <v>Heliotropine</v>
          </cell>
          <cell r="N648">
            <v>8.9476286676318559E-2</v>
          </cell>
          <cell r="O648" t="str">
            <v>Flavour</v>
          </cell>
          <cell r="P648" t="str">
            <v>120-57-0</v>
          </cell>
          <cell r="Q648" t="str">
            <v>no</v>
          </cell>
        </row>
        <row r="649">
          <cell r="L649" t="str">
            <v>Filter Adhesive (unburnt)</v>
          </cell>
          <cell r="M649" t="str">
            <v>Paraffin Wax</v>
          </cell>
          <cell r="N649">
            <v>7.3333333333333334E-2</v>
          </cell>
          <cell r="O649" t="str">
            <v>Adhesive</v>
          </cell>
          <cell r="P649" t="str">
            <v>8002-74-2</v>
          </cell>
          <cell r="Q649" t="str">
            <v>no</v>
          </cell>
        </row>
        <row r="650">
          <cell r="L650" t="str">
            <v>filtration material (unburnt)</v>
          </cell>
          <cell r="M650" t="str">
            <v>Sorbitan Monolaurate</v>
          </cell>
          <cell r="N650">
            <v>6.8333333333333329E-2</v>
          </cell>
          <cell r="O650" t="str">
            <v>Processing aid</v>
          </cell>
          <cell r="P650" t="str">
            <v>1338-39-2</v>
          </cell>
          <cell r="Q650" t="str">
            <v>no</v>
          </cell>
        </row>
        <row r="651">
          <cell r="L651" t="str">
            <v>filtration material (unburnt)</v>
          </cell>
          <cell r="M651" t="str">
            <v>Polyoxyethylene sorbitan monolaurate</v>
          </cell>
          <cell r="N651">
            <v>6.8333333333333329E-2</v>
          </cell>
          <cell r="O651" t="str">
            <v>Processing aid</v>
          </cell>
          <cell r="P651" t="str">
            <v>9005-64-5</v>
          </cell>
          <cell r="Q651" t="str">
            <v>no</v>
          </cell>
        </row>
        <row r="652">
          <cell r="L652" t="str">
            <v xml:space="preserve">tobacco (burnt) </v>
          </cell>
          <cell r="M652" t="str">
            <v>Benzylalcohol</v>
          </cell>
          <cell r="N652">
            <v>5.9139064333071402E-2</v>
          </cell>
          <cell r="O652" t="str">
            <v>Solvent</v>
          </cell>
          <cell r="P652" t="str">
            <v>100-51-6</v>
          </cell>
          <cell r="Q652" t="str">
            <v>no</v>
          </cell>
        </row>
        <row r="653">
          <cell r="L653" t="str">
            <v xml:space="preserve">tobacco (burnt) </v>
          </cell>
          <cell r="M653" t="str">
            <v>Licorice root, extract (Lakritze, Block)</v>
          </cell>
          <cell r="N653">
            <v>4.8379529267997566E-2</v>
          </cell>
          <cell r="O653" t="str">
            <v>Flavour</v>
          </cell>
          <cell r="P653" t="str">
            <v>8008-94-4/68916-91-6</v>
          </cell>
          <cell r="Q653" t="str">
            <v>no</v>
          </cell>
        </row>
        <row r="654">
          <cell r="L654" t="str">
            <v xml:space="preserve">tobacco (burnt) </v>
          </cell>
          <cell r="M654" t="str">
            <v>Triacetin</v>
          </cell>
          <cell r="N654">
            <v>4.7200924591972469E-2</v>
          </cell>
          <cell r="O654" t="str">
            <v>Solvent</v>
          </cell>
          <cell r="P654" t="str">
            <v>102-76-1</v>
          </cell>
          <cell r="Q654" t="str">
            <v>no</v>
          </cell>
        </row>
        <row r="655">
          <cell r="L655" t="str">
            <v xml:space="preserve">tobacco (burnt) </v>
          </cell>
          <cell r="M655" t="str">
            <v>Citric acid E330</v>
          </cell>
          <cell r="N655">
            <v>4.5057915169320388E-2</v>
          </cell>
          <cell r="O655" t="str">
            <v>Combustion
modifier</v>
          </cell>
          <cell r="P655" t="str">
            <v>77-92-9</v>
          </cell>
          <cell r="Q655" t="str">
            <v>no</v>
          </cell>
        </row>
        <row r="656">
          <cell r="L656" t="str">
            <v xml:space="preserve">tobacco (burnt) </v>
          </cell>
          <cell r="M656" t="str">
            <v>Perubalsam (Myroxylon Pereirae Klotz.)</v>
          </cell>
          <cell r="N656">
            <v>4.1111081314735121E-2</v>
          </cell>
          <cell r="O656" t="str">
            <v>Flavour</v>
          </cell>
          <cell r="P656" t="str">
            <v>8007-00-9</v>
          </cell>
          <cell r="Q656" t="str">
            <v>no</v>
          </cell>
        </row>
        <row r="657">
          <cell r="L657" t="str">
            <v>filtration material (unburnt)</v>
          </cell>
          <cell r="M657" t="str">
            <v>Acetone</v>
          </cell>
          <cell r="N657">
            <v>2.8333333333333335E-2</v>
          </cell>
          <cell r="O657" t="str">
            <v>Processing aid</v>
          </cell>
          <cell r="P657" t="str">
            <v>67-64-1</v>
          </cell>
          <cell r="Q657" t="str">
            <v>no</v>
          </cell>
        </row>
        <row r="658">
          <cell r="L658" t="str">
            <v>tipping paper (unburnt)</v>
          </cell>
          <cell r="M658" t="str">
            <v xml:space="preserve">cationic starch          </v>
          </cell>
          <cell r="N658">
            <v>2.7991590543485056E-2</v>
          </cell>
          <cell r="O658"/>
          <cell r="P658" t="str">
            <v>56780-58-6</v>
          </cell>
          <cell r="Q658" t="str">
            <v>no</v>
          </cell>
        </row>
        <row r="659">
          <cell r="L659" t="str">
            <v>Filter Overwrap (unburnt)</v>
          </cell>
          <cell r="M659" t="str">
            <v>Guar Gum</v>
          </cell>
          <cell r="N659">
            <v>2.5000000000000001E-2</v>
          </cell>
          <cell r="O659" t="str">
            <v>Processing aid</v>
          </cell>
          <cell r="P659" t="str">
            <v>9000-30-0</v>
          </cell>
          <cell r="Q659" t="str">
            <v>no</v>
          </cell>
        </row>
        <row r="660">
          <cell r="L660" t="str">
            <v>Filter Overwrap (unburnt)</v>
          </cell>
          <cell r="M660" t="str">
            <v>Carboxymethyl cellulose</v>
          </cell>
          <cell r="N660">
            <v>2.5000000000000001E-2</v>
          </cell>
          <cell r="O660" t="str">
            <v>Binder</v>
          </cell>
          <cell r="P660" t="str">
            <v>9004-32-4</v>
          </cell>
          <cell r="Q660" t="str">
            <v>no</v>
          </cell>
        </row>
        <row r="661">
          <cell r="L661" t="str">
            <v xml:space="preserve">tobacco (burnt) </v>
          </cell>
          <cell r="M661" t="str">
            <v>beta-Ionone</v>
          </cell>
          <cell r="N661">
            <v>1.948263590751333E-2</v>
          </cell>
          <cell r="O661" t="str">
            <v>Flavour</v>
          </cell>
          <cell r="P661" t="str">
            <v>14901-07-6</v>
          </cell>
          <cell r="Q661" t="str">
            <v>no</v>
          </cell>
        </row>
        <row r="662">
          <cell r="L662" t="str">
            <v xml:space="preserve">tobacco (burnt) </v>
          </cell>
          <cell r="M662" t="str">
            <v>para-Methoxybenzaldehyde</v>
          </cell>
          <cell r="N662">
            <v>1.8657412680323119E-2</v>
          </cell>
          <cell r="O662" t="str">
            <v>Flavour</v>
          </cell>
          <cell r="P662" t="str">
            <v>123-11-5</v>
          </cell>
          <cell r="Q662" t="str">
            <v>no</v>
          </cell>
        </row>
        <row r="663">
          <cell r="L663" t="str">
            <v xml:space="preserve">tobacco (burnt) </v>
          </cell>
          <cell r="M663" t="str">
            <v>Benzoin Gum Siam (Styrax Tonkinenis)</v>
          </cell>
          <cell r="N663">
            <v>1.8048767406469091E-2</v>
          </cell>
          <cell r="O663" t="str">
            <v>Flavour</v>
          </cell>
          <cell r="P663" t="str">
            <v>9000-05-9</v>
          </cell>
          <cell r="Q663" t="str">
            <v>no</v>
          </cell>
        </row>
        <row r="664">
          <cell r="L664" t="str">
            <v xml:space="preserve">adhesive (unburnt) </v>
          </cell>
          <cell r="M664" t="str">
            <v>Axilat DF 6575 GM ( defoamer )</v>
          </cell>
          <cell r="N664">
            <v>1.644060049535926E-2</v>
          </cell>
          <cell r="O664"/>
          <cell r="P664"/>
          <cell r="Q664" t="str">
            <v>no</v>
          </cell>
        </row>
        <row r="665">
          <cell r="L665" t="str">
            <v xml:space="preserve">tobacco (burnt) </v>
          </cell>
          <cell r="M665" t="str">
            <v>3- Methylcycloentane-1,2-dione</v>
          </cell>
          <cell r="N665">
            <v>1.4743982402388816E-2</v>
          </cell>
          <cell r="O665" t="str">
            <v>Flavour</v>
          </cell>
          <cell r="P665" t="str">
            <v>765-70-8/80-71-7</v>
          </cell>
          <cell r="Q665" t="str">
            <v>no</v>
          </cell>
        </row>
        <row r="666">
          <cell r="L666" t="str">
            <v xml:space="preserve">tobacco (burnt) </v>
          </cell>
          <cell r="M666" t="str">
            <v>Benzaldehyde</v>
          </cell>
          <cell r="N666">
            <v>1.1396076185484541E-2</v>
          </cell>
          <cell r="O666" t="str">
            <v>Flavour</v>
          </cell>
          <cell r="P666" t="str">
            <v>100-52-7</v>
          </cell>
          <cell r="Q666" t="str">
            <v>no</v>
          </cell>
        </row>
        <row r="667">
          <cell r="L667" t="str">
            <v xml:space="preserve">tobacco (burnt) </v>
          </cell>
          <cell r="M667" t="str">
            <v>Cocoa extract</v>
          </cell>
          <cell r="N667">
            <v>1.1326229000880872E-2</v>
          </cell>
          <cell r="O667" t="str">
            <v>Flavour</v>
          </cell>
          <cell r="P667" t="str">
            <v>84649-99-3</v>
          </cell>
          <cell r="Q667" t="str">
            <v>no</v>
          </cell>
        </row>
        <row r="668">
          <cell r="L668" t="str">
            <v>Filter Adhesive (unburnt)</v>
          </cell>
          <cell r="M668" t="str">
            <v>Glycerol Triacetate</v>
          </cell>
          <cell r="N668">
            <v>0.01</v>
          </cell>
          <cell r="O668" t="str">
            <v>Adhesive</v>
          </cell>
          <cell r="P668" t="str">
            <v>102-76-1</v>
          </cell>
          <cell r="Q668" t="str">
            <v>no</v>
          </cell>
        </row>
        <row r="669">
          <cell r="L669" t="str">
            <v xml:space="preserve">tobacco (burnt) </v>
          </cell>
          <cell r="M669" t="str">
            <v>Glycerine 86,5% Pharm.Grade (2,325)</v>
          </cell>
          <cell r="N669">
            <v>9.8585133231960369E-3</v>
          </cell>
          <cell r="O669" t="str">
            <v>Humectant</v>
          </cell>
          <cell r="P669" t="str">
            <v>56-81-5</v>
          </cell>
          <cell r="Q669" t="str">
            <v>no</v>
          </cell>
        </row>
        <row r="670">
          <cell r="L670" t="str">
            <v xml:space="preserve">tobacco (burnt) </v>
          </cell>
          <cell r="M670" t="str">
            <v>Phenylacetic acid</v>
          </cell>
          <cell r="N670">
            <v>9.7769378002375874E-3</v>
          </cell>
          <cell r="O670" t="str">
            <v>Flavour</v>
          </cell>
          <cell r="P670" t="str">
            <v>103-82-2</v>
          </cell>
          <cell r="Q670" t="str">
            <v>no</v>
          </cell>
        </row>
        <row r="671">
          <cell r="L671" t="str">
            <v xml:space="preserve">tobacco (burnt) </v>
          </cell>
          <cell r="M671" t="str">
            <v>Potassium acetate</v>
          </cell>
          <cell r="N671">
            <v>9.4287549948548922E-3</v>
          </cell>
          <cell r="O671" t="str">
            <v>Flavour</v>
          </cell>
          <cell r="P671" t="str">
            <v>127-08-2</v>
          </cell>
          <cell r="Q671" t="str">
            <v>no</v>
          </cell>
        </row>
        <row r="672">
          <cell r="L672" t="str">
            <v xml:space="preserve">tobacco (burnt) </v>
          </cell>
          <cell r="M672" t="str">
            <v>3,4-Hexandion</v>
          </cell>
          <cell r="N672">
            <v>9.4287549948548922E-3</v>
          </cell>
          <cell r="O672" t="str">
            <v>Flavour</v>
          </cell>
          <cell r="P672" t="str">
            <v>4437-51-8</v>
          </cell>
          <cell r="Q672" t="str">
            <v>no</v>
          </cell>
        </row>
        <row r="673">
          <cell r="L673" t="str">
            <v xml:space="preserve">tobacco (burnt) </v>
          </cell>
          <cell r="M673" t="str">
            <v>Ethyl butyrate</v>
          </cell>
          <cell r="N673">
            <v>9.2320344175801945E-3</v>
          </cell>
          <cell r="O673" t="str">
            <v>Flavour</v>
          </cell>
          <cell r="P673" t="str">
            <v>105-54-4</v>
          </cell>
          <cell r="Q673" t="str">
            <v>no</v>
          </cell>
        </row>
        <row r="674">
          <cell r="L674" t="str">
            <v xml:space="preserve">tobacco (burnt) </v>
          </cell>
          <cell r="M674" t="str">
            <v>3,4-Dihydrocoumarin</v>
          </cell>
          <cell r="N674">
            <v>9.2286576854682233E-3</v>
          </cell>
          <cell r="O674" t="str">
            <v>Flavour</v>
          </cell>
          <cell r="P674" t="str">
            <v>119-84-6</v>
          </cell>
          <cell r="Q674" t="str">
            <v>no</v>
          </cell>
        </row>
        <row r="675">
          <cell r="L675" t="str">
            <v xml:space="preserve">tobacco (burnt) </v>
          </cell>
          <cell r="M675" t="str">
            <v>Methyl-3-phenylpropenoate</v>
          </cell>
          <cell r="N675">
            <v>8.3847980036591743E-3</v>
          </cell>
          <cell r="O675" t="str">
            <v>Flavour</v>
          </cell>
          <cell r="P675" t="str">
            <v>103-26-4</v>
          </cell>
          <cell r="Q675" t="str">
            <v>no</v>
          </cell>
        </row>
        <row r="676">
          <cell r="L676" t="str">
            <v xml:space="preserve">tobacco (burnt) </v>
          </cell>
          <cell r="M676" t="str">
            <v>Acetylmethylcarbinol nat.</v>
          </cell>
          <cell r="N676">
            <v>8.3847980036591743E-3</v>
          </cell>
          <cell r="O676" t="str">
            <v>Flavour</v>
          </cell>
          <cell r="P676" t="str">
            <v>513-86-0</v>
          </cell>
          <cell r="Q676" t="str">
            <v>no</v>
          </cell>
        </row>
        <row r="677">
          <cell r="L677" t="str">
            <v>Filter Overwrap (unburnt)</v>
          </cell>
          <cell r="M677" t="str">
            <v>Carboxymethylguar</v>
          </cell>
          <cell r="N677">
            <v>8.3333333333333332E-3</v>
          </cell>
          <cell r="O677" t="str">
            <v>Processing aid</v>
          </cell>
          <cell r="P677" t="str">
            <v>39346-76-4</v>
          </cell>
          <cell r="Q677" t="str">
            <v>no</v>
          </cell>
        </row>
        <row r="678">
          <cell r="L678" t="str">
            <v>Filter Overwrap (unburnt)</v>
          </cell>
          <cell r="M678" t="str">
            <v>Cationic Guar Gum</v>
          </cell>
          <cell r="N678">
            <v>8.3333333333333332E-3</v>
          </cell>
          <cell r="O678" t="str">
            <v>Processing aid</v>
          </cell>
          <cell r="P678" t="str">
            <v>65497-29-2</v>
          </cell>
          <cell r="Q678" t="str">
            <v>no</v>
          </cell>
        </row>
        <row r="679">
          <cell r="L679" t="str">
            <v xml:space="preserve">tobacco (burnt) </v>
          </cell>
          <cell r="M679" t="str">
            <v>Fructose cristal.</v>
          </cell>
          <cell r="N679">
            <v>7.6910948231797196E-3</v>
          </cell>
          <cell r="O679" t="str">
            <v>Flavour</v>
          </cell>
          <cell r="P679" t="str">
            <v>57-48-7</v>
          </cell>
          <cell r="Q679" t="str">
            <v>no</v>
          </cell>
        </row>
        <row r="680">
          <cell r="L680" t="str">
            <v xml:space="preserve">tobacco (burnt) </v>
          </cell>
          <cell r="M680" t="str">
            <v>Fig juice Concentrate (Ficus Carica)</v>
          </cell>
          <cell r="N680">
            <v>7.6910948231797196E-3</v>
          </cell>
          <cell r="O680" t="str">
            <v>Flavour</v>
          </cell>
          <cell r="P680" t="str">
            <v>90028-74-3</v>
          </cell>
          <cell r="Q680" t="str">
            <v>no</v>
          </cell>
        </row>
        <row r="681">
          <cell r="L681" t="str">
            <v xml:space="preserve">tobacco (burnt) </v>
          </cell>
          <cell r="M681" t="str">
            <v>Butyl acetate</v>
          </cell>
          <cell r="N681">
            <v>7.1344631021675467E-3</v>
          </cell>
          <cell r="O681" t="str">
            <v>Flavour</v>
          </cell>
          <cell r="P681" t="str">
            <v>123-86-4</v>
          </cell>
          <cell r="Q681" t="str">
            <v>no</v>
          </cell>
        </row>
        <row r="682">
          <cell r="L682" t="str">
            <v xml:space="preserve">tobacco (burnt) </v>
          </cell>
          <cell r="M682" t="str">
            <v>Benzylacetate</v>
          </cell>
          <cell r="N682">
            <v>7.1344631021675467E-3</v>
          </cell>
          <cell r="O682" t="str">
            <v>Flavour</v>
          </cell>
          <cell r="P682" t="str">
            <v>140-11-4</v>
          </cell>
          <cell r="Q682" t="str">
            <v>no</v>
          </cell>
        </row>
        <row r="683">
          <cell r="L683" t="str">
            <v xml:space="preserve">tobacco (burnt) </v>
          </cell>
          <cell r="M683" t="str">
            <v>4-Hydroxy-2,5-Dimethyl-3(2H) -furanone</v>
          </cell>
          <cell r="N683">
            <v>7.1344631021675467E-3</v>
          </cell>
          <cell r="O683" t="str">
            <v>Flavour</v>
          </cell>
          <cell r="P683" t="str">
            <v>3658-77-3</v>
          </cell>
          <cell r="Q683" t="str">
            <v>no</v>
          </cell>
        </row>
        <row r="684">
          <cell r="L684" t="str">
            <v xml:space="preserve">tobacco (burnt) </v>
          </cell>
          <cell r="M684" t="str">
            <v>Anisylalcohol</v>
          </cell>
          <cell r="N684">
            <v>7.0646159175638771E-3</v>
          </cell>
          <cell r="O684" t="str">
            <v>Flavour</v>
          </cell>
          <cell r="P684" t="str">
            <v>105-13-5</v>
          </cell>
          <cell r="Q684" t="str">
            <v>no</v>
          </cell>
        </row>
        <row r="685">
          <cell r="L685" t="str">
            <v xml:space="preserve">adhesive (unburnt) </v>
          </cell>
          <cell r="M685" t="str">
            <v>acetic acid</v>
          </cell>
          <cell r="N685">
            <v>6.5762401981437043E-3</v>
          </cell>
          <cell r="O685"/>
          <cell r="P685"/>
          <cell r="Q685" t="str">
            <v>no</v>
          </cell>
        </row>
        <row r="686">
          <cell r="L686" t="str">
            <v xml:space="preserve">tobacco (burnt) </v>
          </cell>
          <cell r="M686" t="str">
            <v>Ethyl laurate</v>
          </cell>
          <cell r="N686">
            <v>6.4290315833333131E-3</v>
          </cell>
          <cell r="O686" t="str">
            <v>Flavour</v>
          </cell>
          <cell r="P686" t="str">
            <v>106-33-2</v>
          </cell>
          <cell r="Q686" t="str">
            <v>no</v>
          </cell>
        </row>
        <row r="687">
          <cell r="L687" t="str">
            <v xml:space="preserve">tobacco (burnt) </v>
          </cell>
          <cell r="M687" t="str">
            <v>n-Butyl phenyl acetate</v>
          </cell>
          <cell r="N687">
            <v>6.4290315833333131E-3</v>
          </cell>
          <cell r="O687" t="str">
            <v>Flavour</v>
          </cell>
          <cell r="P687" t="str">
            <v>122-43-0</v>
          </cell>
          <cell r="Q687" t="str">
            <v>no</v>
          </cell>
        </row>
        <row r="688">
          <cell r="L688" t="str">
            <v xml:space="preserve">tobacco (burnt) </v>
          </cell>
          <cell r="M688" t="str">
            <v>3- Methylbutyraldehyde</v>
          </cell>
          <cell r="N688">
            <v>6.3591843987296425E-3</v>
          </cell>
          <cell r="O688" t="str">
            <v>Flavour</v>
          </cell>
          <cell r="P688" t="str">
            <v>590-86-3</v>
          </cell>
          <cell r="Q688" t="str">
            <v>no</v>
          </cell>
        </row>
        <row r="689">
          <cell r="L689" t="str">
            <v xml:space="preserve">tobacco (burnt) </v>
          </cell>
          <cell r="M689" t="str">
            <v>3-Phenyl-1-propanol</v>
          </cell>
          <cell r="N689">
            <v>6.2173795036428552E-3</v>
          </cell>
          <cell r="O689" t="str">
            <v>Flavour</v>
          </cell>
          <cell r="P689" t="str">
            <v>122-97-4</v>
          </cell>
          <cell r="Q689" t="str">
            <v>no</v>
          </cell>
        </row>
        <row r="690">
          <cell r="L690" t="str">
            <v xml:space="preserve">tobacco (burnt) </v>
          </cell>
          <cell r="M690" t="str">
            <v>Phenylethyl isobutyrate</v>
          </cell>
          <cell r="N690">
            <v>5.5153247169205926E-3</v>
          </cell>
          <cell r="O690" t="str">
            <v>Flavour</v>
          </cell>
          <cell r="P690" t="str">
            <v>103-48-0</v>
          </cell>
          <cell r="Q690" t="str">
            <v>no</v>
          </cell>
        </row>
        <row r="691">
          <cell r="L691" t="str">
            <v xml:space="preserve">tobacco (burnt) </v>
          </cell>
          <cell r="M691" t="str">
            <v>Furfuryl aldehyde</v>
          </cell>
          <cell r="N691">
            <v>5.5153247169205926E-3</v>
          </cell>
          <cell r="O691" t="str">
            <v>Flavour</v>
          </cell>
          <cell r="P691" t="str">
            <v>98-01-1</v>
          </cell>
          <cell r="Q691" t="str">
            <v>no</v>
          </cell>
        </row>
        <row r="692">
          <cell r="L692" t="str">
            <v xml:space="preserve">tobacco (burnt) </v>
          </cell>
          <cell r="M692" t="str">
            <v>Tocopherol dl alpha Vitamin E</v>
          </cell>
          <cell r="N692">
            <v>4.9670446021512285E-3</v>
          </cell>
          <cell r="O692" t="str">
            <v>Flavour</v>
          </cell>
          <cell r="P692" t="str">
            <v>10191-41-0/1406-18-4</v>
          </cell>
          <cell r="Q692" t="str">
            <v>no</v>
          </cell>
        </row>
        <row r="693">
          <cell r="L693" t="str">
            <v xml:space="preserve">tobacco (burnt) </v>
          </cell>
          <cell r="M693" t="str">
            <v>Anisylacetate</v>
          </cell>
          <cell r="N693">
            <v>4.9670446021512285E-3</v>
          </cell>
          <cell r="O693" t="str">
            <v>Flavour</v>
          </cell>
          <cell r="P693" t="str">
            <v>104-21-2</v>
          </cell>
          <cell r="Q693" t="str">
            <v>no</v>
          </cell>
        </row>
        <row r="694">
          <cell r="L694" t="str">
            <v xml:space="preserve">tobacco (burnt) </v>
          </cell>
          <cell r="M694" t="str">
            <v>gamma- Nonalactone ald. C18</v>
          </cell>
          <cell r="N694">
            <v>4.9670446021512285E-3</v>
          </cell>
          <cell r="O694" t="str">
            <v>Flavour</v>
          </cell>
          <cell r="P694" t="str">
            <v>104-61-0</v>
          </cell>
          <cell r="Q694" t="str">
            <v>no</v>
          </cell>
        </row>
        <row r="695">
          <cell r="L695" t="str">
            <v xml:space="preserve">tobacco (burnt) </v>
          </cell>
          <cell r="M695" t="str">
            <v>gamma-Heptalactone</v>
          </cell>
          <cell r="N695">
            <v>4.9670446021512285E-3</v>
          </cell>
          <cell r="O695" t="str">
            <v>Flavour</v>
          </cell>
          <cell r="P695" t="str">
            <v>105-21-5</v>
          </cell>
          <cell r="Q695" t="str">
            <v>no</v>
          </cell>
        </row>
        <row r="696">
          <cell r="L696" t="str">
            <v xml:space="preserve">tobacco (burnt) </v>
          </cell>
          <cell r="M696" t="str">
            <v>Acetylpyrrol-2</v>
          </cell>
          <cell r="N696">
            <v>4.9670446021512285E-3</v>
          </cell>
          <cell r="O696" t="str">
            <v>Flavour</v>
          </cell>
          <cell r="P696" t="str">
            <v>1072-83-9</v>
          </cell>
          <cell r="Q696" t="str">
            <v>no</v>
          </cell>
        </row>
        <row r="697">
          <cell r="L697" t="str">
            <v xml:space="preserve">tobacco (burnt) </v>
          </cell>
          <cell r="M697" t="str">
            <v>3- Methyl-2-butenal</v>
          </cell>
          <cell r="N697">
            <v>4.9670446021512285E-3</v>
          </cell>
          <cell r="O697" t="str">
            <v>Flavour</v>
          </cell>
          <cell r="P697" t="str">
            <v>107-86-8</v>
          </cell>
          <cell r="Q697" t="str">
            <v>no</v>
          </cell>
        </row>
        <row r="698">
          <cell r="L698" t="str">
            <v xml:space="preserve">tobacco (burnt) </v>
          </cell>
          <cell r="M698" t="str">
            <v>1-Octanol</v>
          </cell>
          <cell r="N698">
            <v>4.9670446021512285E-3</v>
          </cell>
          <cell r="O698" t="str">
            <v>Flavour</v>
          </cell>
          <cell r="P698" t="str">
            <v>111-87-5</v>
          </cell>
          <cell r="Q698" t="str">
            <v>no</v>
          </cell>
        </row>
        <row r="699">
          <cell r="L699" t="str">
            <v xml:space="preserve">tobacco (burnt) </v>
          </cell>
          <cell r="M699" t="str">
            <v>Benzyl Benzoat</v>
          </cell>
          <cell r="N699">
            <v>4.9670446021512285E-3</v>
          </cell>
          <cell r="O699" t="str">
            <v>Flavour</v>
          </cell>
          <cell r="P699" t="str">
            <v>120-51-4</v>
          </cell>
          <cell r="Q699" t="str">
            <v>no</v>
          </cell>
        </row>
        <row r="700">
          <cell r="L700" t="str">
            <v xml:space="preserve">tobacco (burnt) </v>
          </cell>
          <cell r="M700" t="str">
            <v>Ethyl myristate</v>
          </cell>
          <cell r="N700">
            <v>4.9670446021512285E-3</v>
          </cell>
          <cell r="O700" t="str">
            <v>Flavour</v>
          </cell>
          <cell r="P700" t="str">
            <v>124-06-1</v>
          </cell>
          <cell r="Q700" t="str">
            <v>no</v>
          </cell>
        </row>
        <row r="701">
          <cell r="L701" t="str">
            <v xml:space="preserve">tobacco (burnt) </v>
          </cell>
          <cell r="M701" t="str">
            <v>Caprylic acid nat.</v>
          </cell>
          <cell r="N701">
            <v>4.9670446021512285E-3</v>
          </cell>
          <cell r="O701" t="str">
            <v>Flavour</v>
          </cell>
          <cell r="P701" t="str">
            <v>124-07-2</v>
          </cell>
          <cell r="Q701" t="str">
            <v>no</v>
          </cell>
        </row>
        <row r="702">
          <cell r="L702" t="str">
            <v xml:space="preserve">tobacco (burnt) </v>
          </cell>
          <cell r="M702" t="str">
            <v>Dimethylcyclopentandion-3,5,1,2</v>
          </cell>
          <cell r="N702">
            <v>4.9670446021512285E-3</v>
          </cell>
          <cell r="O702" t="str">
            <v>Flavour</v>
          </cell>
          <cell r="P702" t="str">
            <v>13494-07-0/21834-98-0</v>
          </cell>
          <cell r="Q702" t="str">
            <v>no</v>
          </cell>
        </row>
        <row r="703">
          <cell r="L703" t="str">
            <v xml:space="preserve">tobacco (burnt) </v>
          </cell>
          <cell r="M703" t="str">
            <v>Ethyl acetate</v>
          </cell>
          <cell r="N703">
            <v>4.9670446021512285E-3</v>
          </cell>
          <cell r="O703" t="str">
            <v>Flavour</v>
          </cell>
          <cell r="P703" t="str">
            <v>141-78-6</v>
          </cell>
          <cell r="Q703" t="str">
            <v>no</v>
          </cell>
        </row>
        <row r="704">
          <cell r="L704" t="str">
            <v xml:space="preserve">tobacco (burnt) </v>
          </cell>
          <cell r="M704" t="str">
            <v>Caprin acid</v>
          </cell>
          <cell r="N704">
            <v>4.9670446021512285E-3</v>
          </cell>
          <cell r="O704" t="str">
            <v>Flavour</v>
          </cell>
          <cell r="P704" t="str">
            <v>334-48-5</v>
          </cell>
          <cell r="Q704" t="str">
            <v>no</v>
          </cell>
        </row>
        <row r="705">
          <cell r="L705" t="str">
            <v xml:space="preserve">tobacco (burnt) </v>
          </cell>
          <cell r="M705" t="str">
            <v>Diacetyl nat.</v>
          </cell>
          <cell r="N705">
            <v>4.9670446021512285E-3</v>
          </cell>
          <cell r="O705" t="str">
            <v>Flavour</v>
          </cell>
          <cell r="P705" t="str">
            <v>431-03-8</v>
          </cell>
          <cell r="Q705" t="str">
            <v>no</v>
          </cell>
        </row>
        <row r="706">
          <cell r="L706" t="str">
            <v xml:space="preserve">tobacco (burnt) </v>
          </cell>
          <cell r="M706" t="str">
            <v>Methylbutenol-3,2</v>
          </cell>
          <cell r="N706">
            <v>4.9670446021512285E-3</v>
          </cell>
          <cell r="O706" t="str">
            <v>Flavour</v>
          </cell>
          <cell r="P706" t="str">
            <v>556-82-1</v>
          </cell>
          <cell r="Q706" t="str">
            <v>no</v>
          </cell>
        </row>
        <row r="707">
          <cell r="L707" t="str">
            <v xml:space="preserve">tobacco (burnt) </v>
          </cell>
          <cell r="M707" t="str">
            <v>Phenethyl alcohol</v>
          </cell>
          <cell r="N707">
            <v>4.9670446021512285E-3</v>
          </cell>
          <cell r="O707" t="str">
            <v>Flavour</v>
          </cell>
          <cell r="P707" t="str">
            <v>60-12-8</v>
          </cell>
          <cell r="Q707" t="str">
            <v>no</v>
          </cell>
        </row>
        <row r="708">
          <cell r="L708" t="str">
            <v xml:space="preserve">tobacco (burnt) </v>
          </cell>
          <cell r="M708" t="str">
            <v>gamma-Hexalactone</v>
          </cell>
          <cell r="N708">
            <v>4.9670446021512285E-3</v>
          </cell>
          <cell r="O708" t="str">
            <v>Flavour</v>
          </cell>
          <cell r="P708" t="str">
            <v>695-06-7</v>
          </cell>
          <cell r="Q708" t="str">
            <v>no</v>
          </cell>
        </row>
        <row r="709">
          <cell r="L709" t="str">
            <v xml:space="preserve">tobacco (burnt) </v>
          </cell>
          <cell r="M709" t="str">
            <v>Acetaldehyde</v>
          </cell>
          <cell r="N709">
            <v>4.9670446021512285E-3</v>
          </cell>
          <cell r="O709" t="str">
            <v>Flavour</v>
          </cell>
          <cell r="P709" t="str">
            <v>75-07-0</v>
          </cell>
          <cell r="Q709" t="str">
            <v>no</v>
          </cell>
        </row>
        <row r="710">
          <cell r="L710" t="str">
            <v xml:space="preserve">tobacco (burnt) </v>
          </cell>
          <cell r="M710" t="str">
            <v>2-Methoxy-4-Vinylphenol</v>
          </cell>
          <cell r="N710">
            <v>4.9670446021512285E-3</v>
          </cell>
          <cell r="O710" t="str">
            <v>Flavour</v>
          </cell>
          <cell r="P710" t="str">
            <v>7786-61-0</v>
          </cell>
          <cell r="Q710" t="str">
            <v>no</v>
          </cell>
        </row>
        <row r="711">
          <cell r="L711" t="str">
            <v xml:space="preserve">tobacco (burnt) </v>
          </cell>
          <cell r="M711" t="str">
            <v>Cognacoil</v>
          </cell>
          <cell r="N711">
            <v>4.9670446021512285E-3</v>
          </cell>
          <cell r="O711" t="str">
            <v>Flavour</v>
          </cell>
          <cell r="P711" t="str">
            <v>8016-21-5</v>
          </cell>
          <cell r="Q711" t="str">
            <v>no</v>
          </cell>
        </row>
        <row r="712">
          <cell r="L712" t="str">
            <v xml:space="preserve">tobacco (burnt) </v>
          </cell>
          <cell r="M712" t="str">
            <v>Caramel color</v>
          </cell>
          <cell r="N712">
            <v>4.9670446021512285E-3</v>
          </cell>
          <cell r="O712" t="str">
            <v>Flavour</v>
          </cell>
          <cell r="P712" t="str">
            <v>8028-89-5</v>
          </cell>
          <cell r="Q712" t="str">
            <v>no</v>
          </cell>
        </row>
        <row r="713">
          <cell r="L713" t="str">
            <v xml:space="preserve">tobacco (burnt) </v>
          </cell>
          <cell r="M713" t="str">
            <v>Guajacol</v>
          </cell>
          <cell r="N713">
            <v>4.9670446021512285E-3</v>
          </cell>
          <cell r="O713" t="str">
            <v>Flavour</v>
          </cell>
          <cell r="P713" t="str">
            <v>90-05-1</v>
          </cell>
          <cell r="Q713" t="str">
            <v>no</v>
          </cell>
        </row>
        <row r="714">
          <cell r="L714" t="str">
            <v xml:space="preserve">tobacco (burnt) </v>
          </cell>
          <cell r="M714" t="str">
            <v>Methylguaiacol-4</v>
          </cell>
          <cell r="N714">
            <v>4.9670446021512285E-3</v>
          </cell>
          <cell r="O714" t="str">
            <v>Flavour</v>
          </cell>
          <cell r="P714" t="str">
            <v>93-51-6</v>
          </cell>
          <cell r="Q714" t="str">
            <v>no</v>
          </cell>
        </row>
        <row r="715">
          <cell r="L715" t="str">
            <v xml:space="preserve">tobacco (burnt) </v>
          </cell>
          <cell r="M715" t="str">
            <v>Eugenol</v>
          </cell>
          <cell r="N715">
            <v>4.9670446021512285E-3</v>
          </cell>
          <cell r="O715" t="str">
            <v>Flavour</v>
          </cell>
          <cell r="P715" t="str">
            <v>97-53-0</v>
          </cell>
          <cell r="Q715" t="str">
            <v>no</v>
          </cell>
        </row>
        <row r="716">
          <cell r="L716" t="str">
            <v xml:space="preserve">tobacco (burnt) </v>
          </cell>
          <cell r="M716" t="str">
            <v>Rum Extrakt</v>
          </cell>
          <cell r="N716">
            <v>4.9670446021512285E-3</v>
          </cell>
          <cell r="O716" t="str">
            <v>Flavour</v>
          </cell>
          <cell r="P716"/>
          <cell r="Q716" t="str">
            <v>no</v>
          </cell>
        </row>
        <row r="717">
          <cell r="L717" t="str">
            <v xml:space="preserve">tobacco (burnt) </v>
          </cell>
          <cell r="M717" t="str">
            <v>Vanilla extrakt bourbon</v>
          </cell>
          <cell r="N717">
            <v>4.9670446021512285E-3</v>
          </cell>
          <cell r="O717" t="str">
            <v>Flavour</v>
          </cell>
          <cell r="P717"/>
          <cell r="Q717" t="str">
            <v>no</v>
          </cell>
        </row>
        <row r="718">
          <cell r="L718" t="str">
            <v xml:space="preserve">adhesive (unburnt) </v>
          </cell>
          <cell r="M718" t="str">
            <v>boric acid</v>
          </cell>
          <cell r="N718">
            <v>3.2881200990718521E-3</v>
          </cell>
          <cell r="O718"/>
          <cell r="P718"/>
          <cell r="Q718" t="str">
            <v>no</v>
          </cell>
        </row>
        <row r="719">
          <cell r="L719" t="str">
            <v>tipping paper (unburnt)</v>
          </cell>
          <cell r="M719" t="str">
            <v>silicon dioxide</v>
          </cell>
          <cell r="N719">
            <v>0</v>
          </cell>
          <cell r="O719"/>
          <cell r="P719" t="str">
            <v xml:space="preserve">112926-00-8 </v>
          </cell>
          <cell r="Q719" t="str">
            <v>no</v>
          </cell>
        </row>
        <row r="720">
          <cell r="L720" t="str">
            <v>tipping paper (unburnt)</v>
          </cell>
          <cell r="M720" t="str">
            <v>brilliant blue E 133</v>
          </cell>
          <cell r="N720">
            <v>0</v>
          </cell>
          <cell r="O720" t="str">
            <v>Color</v>
          </cell>
          <cell r="P720" t="str">
            <v>3844-45-9</v>
          </cell>
          <cell r="Q720" t="str">
            <v>no</v>
          </cell>
        </row>
        <row r="721">
          <cell r="L721" t="str">
            <v>Filter Adhesive (unburnt)</v>
          </cell>
          <cell r="M721" t="str">
            <v>Butylated HydroxyToluene</v>
          </cell>
          <cell r="N721" t="str">
            <v>&lt;0,002</v>
          </cell>
          <cell r="O721" t="str">
            <v>Processing aid</v>
          </cell>
          <cell r="P721" t="str">
            <v>128-37-0</v>
          </cell>
          <cell r="Q721" t="str">
            <v>no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21"/>
  <sheetViews>
    <sheetView tabSelected="1" workbookViewId="0">
      <selection sqref="A1:O721"/>
    </sheetView>
  </sheetViews>
  <sheetFormatPr defaultRowHeight="15"/>
  <sheetData>
    <row r="1" spans="1:15" ht="15.75" thickBot="1">
      <c r="A1" s="1">
        <v>1</v>
      </c>
      <c r="B1" s="2">
        <v>2</v>
      </c>
      <c r="C1" s="2">
        <v>3</v>
      </c>
      <c r="D1" s="2">
        <v>4</v>
      </c>
      <c r="E1" s="2">
        <v>5</v>
      </c>
      <c r="F1" s="2">
        <v>6</v>
      </c>
      <c r="G1" s="2">
        <v>7</v>
      </c>
      <c r="H1" s="2">
        <v>8</v>
      </c>
      <c r="I1" s="2">
        <v>9</v>
      </c>
      <c r="J1" s="2">
        <v>10</v>
      </c>
      <c r="K1" s="2">
        <v>11</v>
      </c>
      <c r="L1" s="2">
        <v>12</v>
      </c>
      <c r="M1" s="2">
        <v>13</v>
      </c>
      <c r="N1" s="2">
        <v>14</v>
      </c>
      <c r="O1" s="2">
        <v>15</v>
      </c>
    </row>
    <row r="2" spans="1:1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5"/>
      <c r="L2" s="3" t="s">
        <v>1</v>
      </c>
      <c r="M2" s="4"/>
      <c r="N2" s="4"/>
      <c r="O2" s="5"/>
    </row>
    <row r="3" spans="1:15" ht="15.75" thickBot="1">
      <c r="A3" s="6"/>
      <c r="B3" s="7"/>
      <c r="C3" s="7"/>
      <c r="D3" s="7"/>
      <c r="E3" s="7"/>
      <c r="F3" s="7"/>
      <c r="G3" s="7"/>
      <c r="H3" s="7"/>
      <c r="I3" s="7"/>
      <c r="J3" s="7"/>
      <c r="K3" s="8"/>
      <c r="L3" s="6"/>
      <c r="M3" s="7"/>
      <c r="N3" s="7"/>
      <c r="O3" s="8"/>
    </row>
    <row r="4" spans="1:15" ht="15.75" thickBot="1">
      <c r="A4" s="9" t="s">
        <v>2</v>
      </c>
      <c r="B4" s="9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1" t="s">
        <v>8</v>
      </c>
      <c r="H4" s="12"/>
      <c r="I4" s="13"/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0" t="s">
        <v>14</v>
      </c>
    </row>
    <row r="5" spans="1:15" ht="39.75" thickBot="1">
      <c r="A5" s="14"/>
      <c r="B5" s="14"/>
      <c r="C5" s="15"/>
      <c r="D5" s="15"/>
      <c r="E5" s="15"/>
      <c r="F5" s="15"/>
      <c r="G5" s="16" t="s">
        <v>15</v>
      </c>
      <c r="H5" s="17" t="s">
        <v>16</v>
      </c>
      <c r="I5" s="17" t="s">
        <v>17</v>
      </c>
      <c r="J5" s="15"/>
      <c r="K5" s="15"/>
      <c r="L5" s="15"/>
      <c r="M5" s="15"/>
      <c r="N5" s="15"/>
      <c r="O5" s="15"/>
    </row>
    <row r="6" spans="1:15" ht="45.75" thickBot="1">
      <c r="A6" s="18" t="s">
        <v>18</v>
      </c>
      <c r="B6" s="19" t="s">
        <v>19</v>
      </c>
      <c r="C6" s="20" t="s">
        <v>20</v>
      </c>
      <c r="D6" s="20" t="s">
        <v>21</v>
      </c>
      <c r="E6" s="19" t="s">
        <v>22</v>
      </c>
      <c r="F6" s="19" t="s">
        <v>23</v>
      </c>
      <c r="G6" s="19"/>
      <c r="H6" s="19"/>
      <c r="I6" s="19"/>
      <c r="J6" s="21">
        <v>7000</v>
      </c>
      <c r="K6" s="21">
        <v>5995.8940000000002</v>
      </c>
      <c r="L6" s="19" t="s">
        <v>24</v>
      </c>
      <c r="M6" s="19" t="s">
        <v>25</v>
      </c>
      <c r="N6" s="22">
        <v>980</v>
      </c>
      <c r="O6" s="19">
        <v>12</v>
      </c>
    </row>
    <row r="7" spans="1:15" ht="45.75" thickBot="1">
      <c r="A7" s="18"/>
      <c r="B7" s="19"/>
      <c r="C7" s="20"/>
      <c r="D7" s="20"/>
      <c r="E7" s="19"/>
      <c r="F7" s="19"/>
      <c r="G7" s="19"/>
      <c r="H7" s="19"/>
      <c r="I7" s="19"/>
      <c r="J7" s="19"/>
      <c r="K7" s="19"/>
      <c r="L7" s="19" t="s">
        <v>26</v>
      </c>
      <c r="M7" s="19" t="s">
        <v>27</v>
      </c>
      <c r="N7" s="22">
        <v>14.28</v>
      </c>
      <c r="O7" s="19">
        <v>2</v>
      </c>
    </row>
    <row r="8" spans="1:15" ht="45.75" thickBot="1">
      <c r="A8" s="18"/>
      <c r="B8" s="19"/>
      <c r="C8" s="20"/>
      <c r="D8" s="20"/>
      <c r="E8" s="19"/>
      <c r="F8" s="19"/>
      <c r="G8" s="19"/>
      <c r="H8" s="19"/>
      <c r="I8" s="19"/>
      <c r="J8" s="19"/>
      <c r="K8" s="19"/>
      <c r="L8" s="19" t="s">
        <v>26</v>
      </c>
      <c r="M8" s="19" t="s">
        <v>28</v>
      </c>
      <c r="N8" s="22">
        <v>9.69</v>
      </c>
      <c r="O8" s="19">
        <v>2</v>
      </c>
    </row>
    <row r="9" spans="1:15" ht="45.75" thickBot="1">
      <c r="A9" s="18"/>
      <c r="B9" s="19"/>
      <c r="C9" s="20"/>
      <c r="D9" s="20"/>
      <c r="E9" s="19"/>
      <c r="F9" s="19"/>
      <c r="G9" s="19"/>
      <c r="H9" s="19"/>
      <c r="I9" s="19"/>
      <c r="J9" s="19"/>
      <c r="K9" s="19"/>
      <c r="L9" s="19" t="s">
        <v>26</v>
      </c>
      <c r="M9" s="19" t="s">
        <v>29</v>
      </c>
      <c r="N9" s="22">
        <v>0.13599999999999998</v>
      </c>
      <c r="O9" s="19">
        <v>14</v>
      </c>
    </row>
    <row r="10" spans="1:15" ht="23.25" thickBot="1">
      <c r="A10" s="18" t="s">
        <v>30</v>
      </c>
      <c r="B10" s="19" t="s">
        <v>19</v>
      </c>
      <c r="C10" s="20" t="s">
        <v>20</v>
      </c>
      <c r="D10" s="20" t="s">
        <v>21</v>
      </c>
      <c r="E10" s="19" t="s">
        <v>31</v>
      </c>
      <c r="F10" s="19" t="s">
        <v>32</v>
      </c>
      <c r="G10" s="19"/>
      <c r="H10" s="19"/>
      <c r="I10" s="19"/>
      <c r="J10" s="21">
        <v>7000</v>
      </c>
      <c r="K10" s="21">
        <v>5995.8940000000002</v>
      </c>
      <c r="L10" s="19" t="s">
        <v>24</v>
      </c>
      <c r="M10" s="19" t="s">
        <v>25</v>
      </c>
      <c r="N10" s="22">
        <v>980</v>
      </c>
      <c r="O10" s="19">
        <v>12</v>
      </c>
    </row>
    <row r="11" spans="1:15" ht="45.75" thickBot="1">
      <c r="A11" s="18"/>
      <c r="B11" s="19"/>
      <c r="C11" s="20"/>
      <c r="D11" s="20"/>
      <c r="E11" s="19"/>
      <c r="F11" s="19"/>
      <c r="G11" s="19"/>
      <c r="H11" s="19"/>
      <c r="I11" s="19"/>
      <c r="J11" s="19"/>
      <c r="K11" s="19"/>
      <c r="L11" s="19" t="s">
        <v>26</v>
      </c>
      <c r="M11" s="19" t="s">
        <v>27</v>
      </c>
      <c r="N11" s="22">
        <v>14.28</v>
      </c>
      <c r="O11" s="19">
        <v>2</v>
      </c>
    </row>
    <row r="12" spans="1:15" ht="45.75" thickBot="1">
      <c r="A12" s="18"/>
      <c r="B12" s="19"/>
      <c r="C12" s="20"/>
      <c r="D12" s="20"/>
      <c r="E12" s="19"/>
      <c r="F12" s="19"/>
      <c r="G12" s="19"/>
      <c r="H12" s="19"/>
      <c r="I12" s="19"/>
      <c r="J12" s="19"/>
      <c r="K12" s="19"/>
      <c r="L12" s="19" t="s">
        <v>26</v>
      </c>
      <c r="M12" s="19" t="s">
        <v>28</v>
      </c>
      <c r="N12" s="22">
        <v>9.69</v>
      </c>
      <c r="O12" s="19">
        <v>2</v>
      </c>
    </row>
    <row r="13" spans="1:15" ht="45.75" thickBot="1">
      <c r="A13" s="18"/>
      <c r="B13" s="19"/>
      <c r="C13" s="20"/>
      <c r="D13" s="20"/>
      <c r="E13" s="19"/>
      <c r="F13" s="19"/>
      <c r="G13" s="19"/>
      <c r="H13" s="19"/>
      <c r="I13" s="19"/>
      <c r="J13" s="19"/>
      <c r="K13" s="19"/>
      <c r="L13" s="19" t="s">
        <v>26</v>
      </c>
      <c r="M13" s="19" t="s">
        <v>29</v>
      </c>
      <c r="N13" s="22">
        <v>0.13599999999999998</v>
      </c>
      <c r="O13" s="19">
        <v>14</v>
      </c>
    </row>
    <row r="14" spans="1:15" ht="23.25" thickBot="1">
      <c r="A14" s="18" t="s">
        <v>30</v>
      </c>
      <c r="B14" s="19" t="s">
        <v>19</v>
      </c>
      <c r="C14" s="20" t="s">
        <v>20</v>
      </c>
      <c r="D14" s="20" t="s">
        <v>21</v>
      </c>
      <c r="E14" s="19" t="s">
        <v>31</v>
      </c>
      <c r="F14" s="19" t="s">
        <v>33</v>
      </c>
      <c r="G14" s="19"/>
      <c r="H14" s="19"/>
      <c r="I14" s="19"/>
      <c r="J14" s="21">
        <v>7000</v>
      </c>
      <c r="K14" s="21">
        <v>5995.8940000000002</v>
      </c>
      <c r="L14" s="19" t="s">
        <v>24</v>
      </c>
      <c r="M14" s="19" t="s">
        <v>25</v>
      </c>
      <c r="N14" s="22">
        <v>980</v>
      </c>
      <c r="O14" s="19">
        <v>12</v>
      </c>
    </row>
    <row r="15" spans="1:15" ht="45.75" thickBot="1">
      <c r="A15" s="18"/>
      <c r="B15" s="19"/>
      <c r="C15" s="20"/>
      <c r="D15" s="20"/>
      <c r="E15" s="19"/>
      <c r="F15" s="19"/>
      <c r="G15" s="19"/>
      <c r="H15" s="19"/>
      <c r="I15" s="19"/>
      <c r="J15" s="19"/>
      <c r="K15" s="19"/>
      <c r="L15" s="19" t="s">
        <v>26</v>
      </c>
      <c r="M15" s="19" t="s">
        <v>27</v>
      </c>
      <c r="N15" s="22">
        <v>14.28</v>
      </c>
      <c r="O15" s="19">
        <v>2</v>
      </c>
    </row>
    <row r="16" spans="1:15" ht="45.75" thickBot="1">
      <c r="A16" s="18"/>
      <c r="B16" s="19"/>
      <c r="C16" s="20"/>
      <c r="D16" s="20"/>
      <c r="E16" s="19"/>
      <c r="F16" s="19"/>
      <c r="G16" s="19"/>
      <c r="H16" s="19"/>
      <c r="I16" s="19"/>
      <c r="J16" s="19"/>
      <c r="K16" s="19"/>
      <c r="L16" s="19" t="s">
        <v>26</v>
      </c>
      <c r="M16" s="19" t="s">
        <v>28</v>
      </c>
      <c r="N16" s="22">
        <v>9.69</v>
      </c>
      <c r="O16" s="19">
        <v>2</v>
      </c>
    </row>
    <row r="17" spans="1:15" ht="45.75" thickBot="1">
      <c r="A17" s="18"/>
      <c r="B17" s="19"/>
      <c r="C17" s="20"/>
      <c r="D17" s="20"/>
      <c r="E17" s="19"/>
      <c r="F17" s="19"/>
      <c r="G17" s="19"/>
      <c r="H17" s="19"/>
      <c r="I17" s="19"/>
      <c r="J17" s="19"/>
      <c r="K17" s="19"/>
      <c r="L17" s="19" t="s">
        <v>26</v>
      </c>
      <c r="M17" s="19" t="s">
        <v>29</v>
      </c>
      <c r="N17" s="22">
        <v>0.13599999999999998</v>
      </c>
      <c r="O17" s="19">
        <v>14</v>
      </c>
    </row>
    <row r="18" spans="1:15" ht="23.25" thickBot="1">
      <c r="A18" s="18" t="s">
        <v>30</v>
      </c>
      <c r="B18" s="19" t="s">
        <v>19</v>
      </c>
      <c r="C18" s="20" t="s">
        <v>20</v>
      </c>
      <c r="D18" s="20" t="s">
        <v>21</v>
      </c>
      <c r="E18" s="19" t="s">
        <v>34</v>
      </c>
      <c r="F18" s="19" t="s">
        <v>33</v>
      </c>
      <c r="G18" s="19"/>
      <c r="H18" s="19"/>
      <c r="I18" s="19"/>
      <c r="J18" s="22">
        <v>1000</v>
      </c>
      <c r="K18" s="23">
        <v>854.6825</v>
      </c>
      <c r="L18" s="19" t="s">
        <v>24</v>
      </c>
      <c r="M18" s="19" t="s">
        <v>25</v>
      </c>
      <c r="N18" s="22">
        <v>140</v>
      </c>
      <c r="O18" s="19">
        <v>12</v>
      </c>
    </row>
    <row r="19" spans="1:15" ht="45.75" thickBot="1">
      <c r="A19" s="18"/>
      <c r="B19" s="19"/>
      <c r="C19" s="20"/>
      <c r="D19" s="20"/>
      <c r="E19" s="20"/>
      <c r="F19" s="20"/>
      <c r="G19" s="19"/>
      <c r="H19" s="19"/>
      <c r="I19" s="19"/>
      <c r="J19" s="22"/>
      <c r="K19" s="19"/>
      <c r="L19" s="19" t="s">
        <v>26</v>
      </c>
      <c r="M19" s="19" t="s">
        <v>27</v>
      </c>
      <c r="N19" s="22">
        <v>3.15</v>
      </c>
      <c r="O19" s="19">
        <v>2</v>
      </c>
    </row>
    <row r="20" spans="1:15" ht="45.75" thickBot="1">
      <c r="A20" s="18"/>
      <c r="B20" s="19"/>
      <c r="C20" s="20"/>
      <c r="D20" s="20"/>
      <c r="E20" s="19"/>
      <c r="F20" s="19"/>
      <c r="G20" s="19"/>
      <c r="H20" s="19"/>
      <c r="I20" s="19"/>
      <c r="J20" s="22"/>
      <c r="K20" s="19"/>
      <c r="L20" s="19" t="s">
        <v>26</v>
      </c>
      <c r="M20" s="19" t="s">
        <v>28</v>
      </c>
      <c r="N20" s="22">
        <v>2.1375000000000002</v>
      </c>
      <c r="O20" s="19">
        <v>2</v>
      </c>
    </row>
    <row r="21" spans="1:15" ht="45.75" thickBot="1">
      <c r="A21" s="18"/>
      <c r="B21" s="19"/>
      <c r="C21" s="20"/>
      <c r="D21" s="20"/>
      <c r="E21" s="19"/>
      <c r="F21" s="19"/>
      <c r="G21" s="19"/>
      <c r="H21" s="19"/>
      <c r="I21" s="19"/>
      <c r="J21" s="22"/>
      <c r="K21" s="19"/>
      <c r="L21" s="19" t="s">
        <v>26</v>
      </c>
      <c r="M21" s="19" t="s">
        <v>29</v>
      </c>
      <c r="N21" s="22">
        <v>0.03</v>
      </c>
      <c r="O21" s="19">
        <v>14</v>
      </c>
    </row>
    <row r="22" spans="1:15" ht="23.25" thickBot="1">
      <c r="A22" s="18" t="s">
        <v>30</v>
      </c>
      <c r="B22" s="19" t="s">
        <v>19</v>
      </c>
      <c r="C22" s="20" t="s">
        <v>20</v>
      </c>
      <c r="D22" s="20" t="s">
        <v>21</v>
      </c>
      <c r="E22" s="19" t="s">
        <v>35</v>
      </c>
      <c r="F22" s="19" t="s">
        <v>36</v>
      </c>
      <c r="G22" s="19"/>
      <c r="H22" s="19"/>
      <c r="I22" s="19"/>
      <c r="J22" s="22">
        <v>3480</v>
      </c>
      <c r="K22" s="23">
        <v>2968.694</v>
      </c>
      <c r="L22" s="19" t="s">
        <v>24</v>
      </c>
      <c r="M22" s="19" t="s">
        <v>25</v>
      </c>
      <c r="N22" s="22">
        <v>487.20000000000005</v>
      </c>
      <c r="O22" s="19">
        <v>12</v>
      </c>
    </row>
    <row r="23" spans="1:15" ht="45.75" thickBot="1">
      <c r="A23" s="18"/>
      <c r="B23" s="19"/>
      <c r="C23" s="20"/>
      <c r="D23" s="20"/>
      <c r="E23" s="19"/>
      <c r="F23" s="19"/>
      <c r="G23" s="19"/>
      <c r="H23" s="19"/>
      <c r="I23" s="19"/>
      <c r="J23" s="22"/>
      <c r="K23" s="19"/>
      <c r="L23" s="19" t="s">
        <v>26</v>
      </c>
      <c r="M23" s="19" t="s">
        <v>27</v>
      </c>
      <c r="N23" s="22">
        <v>14.28</v>
      </c>
      <c r="O23" s="19">
        <v>2</v>
      </c>
    </row>
    <row r="24" spans="1:15" ht="45.75" thickBot="1">
      <c r="A24" s="18"/>
      <c r="B24" s="19"/>
      <c r="C24" s="20"/>
      <c r="D24" s="20"/>
      <c r="E24" s="19"/>
      <c r="F24" s="19"/>
      <c r="G24" s="19"/>
      <c r="H24" s="19"/>
      <c r="I24" s="19"/>
      <c r="J24" s="22"/>
      <c r="K24" s="19"/>
      <c r="L24" s="19" t="s">
        <v>26</v>
      </c>
      <c r="M24" s="19" t="s">
        <v>28</v>
      </c>
      <c r="N24" s="22">
        <v>9.69</v>
      </c>
      <c r="O24" s="19">
        <v>2</v>
      </c>
    </row>
    <row r="25" spans="1:15" ht="45.75" thickBot="1">
      <c r="A25" s="18"/>
      <c r="B25" s="19"/>
      <c r="C25" s="20"/>
      <c r="D25" s="20"/>
      <c r="E25" s="19"/>
      <c r="F25" s="19"/>
      <c r="G25" s="19"/>
      <c r="H25" s="19"/>
      <c r="I25" s="19"/>
      <c r="J25" s="22"/>
      <c r="K25" s="19"/>
      <c r="L25" s="19" t="s">
        <v>26</v>
      </c>
      <c r="M25" s="19" t="s">
        <v>29</v>
      </c>
      <c r="N25" s="22">
        <v>0.13599999999999998</v>
      </c>
      <c r="O25" s="19">
        <v>14</v>
      </c>
    </row>
    <row r="26" spans="1:15" ht="34.5" thickBot="1">
      <c r="A26" s="18" t="s">
        <v>30</v>
      </c>
      <c r="B26" s="19" t="s">
        <v>19</v>
      </c>
      <c r="C26" s="20" t="s">
        <v>20</v>
      </c>
      <c r="D26" s="20" t="s">
        <v>37</v>
      </c>
      <c r="E26" s="19" t="s">
        <v>38</v>
      </c>
      <c r="F26" s="19" t="s">
        <v>39</v>
      </c>
      <c r="G26" s="19"/>
      <c r="H26" s="19"/>
      <c r="I26" s="19"/>
      <c r="J26" s="22">
        <v>750</v>
      </c>
      <c r="K26" s="23">
        <v>610.81193832858003</v>
      </c>
      <c r="L26" s="19" t="s">
        <v>40</v>
      </c>
      <c r="M26" s="19" t="s">
        <v>25</v>
      </c>
      <c r="N26" s="22">
        <f>J26*0.14</f>
        <v>105.00000000000001</v>
      </c>
      <c r="O26" s="19">
        <v>12</v>
      </c>
    </row>
    <row r="27" spans="1:15" ht="45.75" thickBot="1">
      <c r="A27" s="18"/>
      <c r="B27" s="19"/>
      <c r="C27" s="20"/>
      <c r="D27" s="20"/>
      <c r="E27" s="19"/>
      <c r="F27" s="19"/>
      <c r="G27" s="19"/>
      <c r="H27" s="19"/>
      <c r="I27" s="19"/>
      <c r="J27" s="22"/>
      <c r="K27" s="19"/>
      <c r="L27" s="19" t="s">
        <v>40</v>
      </c>
      <c r="M27" s="19" t="s">
        <v>41</v>
      </c>
      <c r="N27" s="22">
        <v>8.5733999999999995</v>
      </c>
      <c r="O27" s="19">
        <v>7</v>
      </c>
    </row>
    <row r="28" spans="1:15" ht="23.25" thickBot="1">
      <c r="A28" s="18"/>
      <c r="B28" s="19"/>
      <c r="C28" s="20"/>
      <c r="D28" s="20"/>
      <c r="E28" s="19"/>
      <c r="F28" s="19"/>
      <c r="G28" s="19"/>
      <c r="H28" s="19"/>
      <c r="I28" s="19"/>
      <c r="J28" s="22"/>
      <c r="K28" s="19"/>
      <c r="L28" s="19" t="s">
        <v>40</v>
      </c>
      <c r="M28" s="19" t="s">
        <v>42</v>
      </c>
      <c r="N28" s="22">
        <v>9.7057000000000002</v>
      </c>
      <c r="O28" s="19">
        <v>8</v>
      </c>
    </row>
    <row r="29" spans="1:15" ht="23.25" thickBot="1">
      <c r="A29" s="18"/>
      <c r="B29" s="19"/>
      <c r="C29" s="20"/>
      <c r="D29" s="20"/>
      <c r="E29" s="19"/>
      <c r="F29" s="19"/>
      <c r="G29" s="19"/>
      <c r="H29" s="19"/>
      <c r="I29" s="19"/>
      <c r="J29" s="22"/>
      <c r="K29" s="19"/>
      <c r="L29" s="19" t="s">
        <v>40</v>
      </c>
      <c r="M29" s="19" t="s">
        <v>43</v>
      </c>
      <c r="N29" s="22">
        <v>0.48530000000000001</v>
      </c>
      <c r="O29" s="19">
        <v>12</v>
      </c>
    </row>
    <row r="30" spans="1:15" ht="23.25" thickBot="1">
      <c r="A30" s="18"/>
      <c r="B30" s="19"/>
      <c r="C30" s="20"/>
      <c r="D30" s="20"/>
      <c r="E30" s="19"/>
      <c r="F30" s="19"/>
      <c r="G30" s="19"/>
      <c r="H30" s="19"/>
      <c r="I30" s="19"/>
      <c r="J30" s="22"/>
      <c r="K30" s="19"/>
      <c r="L30" s="19" t="s">
        <v>40</v>
      </c>
      <c r="M30" s="19" t="s">
        <v>44</v>
      </c>
      <c r="N30" s="22">
        <v>0.56620000000000004</v>
      </c>
      <c r="O30" s="19">
        <v>5</v>
      </c>
    </row>
    <row r="31" spans="1:15" ht="23.25" thickBot="1">
      <c r="A31" s="18"/>
      <c r="B31" s="19"/>
      <c r="C31" s="20"/>
      <c r="D31" s="20"/>
      <c r="E31" s="19"/>
      <c r="F31" s="19"/>
      <c r="G31" s="19"/>
      <c r="H31" s="19"/>
      <c r="I31" s="19"/>
      <c r="J31" s="22"/>
      <c r="K31" s="19"/>
      <c r="L31" s="19" t="s">
        <v>40</v>
      </c>
      <c r="M31" s="19" t="s">
        <v>45</v>
      </c>
      <c r="N31" s="22">
        <v>0.52310000000000001</v>
      </c>
      <c r="O31" s="19">
        <v>12</v>
      </c>
    </row>
    <row r="32" spans="1:15" ht="68.25" thickBot="1">
      <c r="A32" s="18"/>
      <c r="B32" s="19"/>
      <c r="C32" s="20"/>
      <c r="D32" s="20"/>
      <c r="E32" s="19"/>
      <c r="F32" s="19"/>
      <c r="G32" s="19"/>
      <c r="H32" s="19"/>
      <c r="I32" s="19"/>
      <c r="J32" s="22"/>
      <c r="K32" s="19"/>
      <c r="L32" s="19" t="s">
        <v>40</v>
      </c>
      <c r="M32" s="19" t="s">
        <v>46</v>
      </c>
      <c r="N32" s="22">
        <v>0.1744</v>
      </c>
      <c r="O32" s="19">
        <v>14</v>
      </c>
    </row>
    <row r="33" spans="1:15" ht="57" thickBot="1">
      <c r="A33" s="18"/>
      <c r="B33" s="19"/>
      <c r="C33" s="20"/>
      <c r="D33" s="20"/>
      <c r="E33" s="19"/>
      <c r="F33" s="19"/>
      <c r="G33" s="19"/>
      <c r="H33" s="19"/>
      <c r="I33" s="19"/>
      <c r="J33" s="22"/>
      <c r="K33" s="19"/>
      <c r="L33" s="19" t="s">
        <v>40</v>
      </c>
      <c r="M33" s="19" t="s">
        <v>47</v>
      </c>
      <c r="N33" s="22">
        <v>0.26150000000000001</v>
      </c>
      <c r="O33" s="19">
        <v>6</v>
      </c>
    </row>
    <row r="34" spans="1:15" ht="34.5" thickBot="1">
      <c r="A34" s="18"/>
      <c r="B34" s="19"/>
      <c r="C34" s="20"/>
      <c r="D34" s="20"/>
      <c r="E34" s="19"/>
      <c r="F34" s="19"/>
      <c r="G34" s="19"/>
      <c r="H34" s="19"/>
      <c r="I34" s="19"/>
      <c r="J34" s="22"/>
      <c r="K34" s="19"/>
      <c r="L34" s="19" t="s">
        <v>48</v>
      </c>
      <c r="M34" s="19" t="s">
        <v>49</v>
      </c>
      <c r="N34" s="22">
        <v>9.4</v>
      </c>
      <c r="O34" s="19"/>
    </row>
    <row r="35" spans="1:15" ht="45.75" thickBot="1">
      <c r="A35" s="18"/>
      <c r="B35" s="19"/>
      <c r="C35" s="20"/>
      <c r="D35" s="20"/>
      <c r="E35" s="19"/>
      <c r="F35" s="19"/>
      <c r="G35" s="19"/>
      <c r="H35" s="19"/>
      <c r="I35" s="19"/>
      <c r="J35" s="22"/>
      <c r="K35" s="19"/>
      <c r="L35" s="19" t="s">
        <v>48</v>
      </c>
      <c r="M35" s="19" t="s">
        <v>50</v>
      </c>
      <c r="N35" s="22">
        <v>3.9611420793362715</v>
      </c>
      <c r="O35" s="19"/>
    </row>
    <row r="36" spans="1:15" ht="57" thickBot="1">
      <c r="A36" s="18"/>
      <c r="B36" s="19"/>
      <c r="C36" s="20"/>
      <c r="D36" s="20"/>
      <c r="E36" s="19"/>
      <c r="F36" s="19"/>
      <c r="G36" s="19"/>
      <c r="H36" s="19"/>
      <c r="I36" s="19"/>
      <c r="J36" s="22"/>
      <c r="K36" s="19"/>
      <c r="L36" s="19" t="s">
        <v>48</v>
      </c>
      <c r="M36" s="19" t="s">
        <v>51</v>
      </c>
      <c r="N36" s="22">
        <v>0.3</v>
      </c>
      <c r="O36" s="19"/>
    </row>
    <row r="37" spans="1:15" ht="45.75" thickBot="1">
      <c r="A37" s="18"/>
      <c r="B37" s="19"/>
      <c r="C37" s="20"/>
      <c r="D37" s="20"/>
      <c r="E37" s="19"/>
      <c r="F37" s="19"/>
      <c r="G37" s="19"/>
      <c r="H37" s="19"/>
      <c r="I37" s="19"/>
      <c r="J37" s="22"/>
      <c r="K37" s="19"/>
      <c r="L37" s="19" t="s">
        <v>26</v>
      </c>
      <c r="M37" s="19" t="s">
        <v>52</v>
      </c>
      <c r="N37" s="22">
        <v>0.13731959208365743</v>
      </c>
      <c r="O37" s="19">
        <v>5</v>
      </c>
    </row>
    <row r="38" spans="1:15" ht="68.25" thickBot="1">
      <c r="A38" s="18"/>
      <c r="B38" s="19"/>
      <c r="C38" s="20"/>
      <c r="D38" s="20"/>
      <c r="E38" s="19"/>
      <c r="F38" s="19"/>
      <c r="G38" s="19"/>
      <c r="H38" s="19"/>
      <c r="I38" s="19"/>
      <c r="J38" s="22"/>
      <c r="K38" s="19"/>
      <c r="L38" s="19" t="s">
        <v>48</v>
      </c>
      <c r="M38" s="19" t="s">
        <v>46</v>
      </c>
      <c r="N38" s="22">
        <v>0.1</v>
      </c>
      <c r="O38" s="19"/>
    </row>
    <row r="39" spans="1:15" ht="34.5" thickBot="1">
      <c r="A39" s="18" t="s">
        <v>30</v>
      </c>
      <c r="B39" s="19" t="s">
        <v>19</v>
      </c>
      <c r="C39" s="20" t="s">
        <v>20</v>
      </c>
      <c r="D39" s="20" t="s">
        <v>37</v>
      </c>
      <c r="E39" s="19" t="s">
        <v>53</v>
      </c>
      <c r="F39" s="19" t="s">
        <v>39</v>
      </c>
      <c r="G39" s="19"/>
      <c r="H39" s="19"/>
      <c r="I39" s="19"/>
      <c r="J39" s="22">
        <v>750</v>
      </c>
      <c r="K39" s="23">
        <v>559.73164960320992</v>
      </c>
      <c r="L39" s="19" t="s">
        <v>40</v>
      </c>
      <c r="M39" s="19" t="s">
        <v>25</v>
      </c>
      <c r="N39" s="22">
        <v>127.87</v>
      </c>
      <c r="O39" s="19">
        <v>12</v>
      </c>
    </row>
    <row r="40" spans="1:15" ht="23.25" thickBot="1">
      <c r="A40" s="18"/>
      <c r="B40" s="19"/>
      <c r="C40" s="20"/>
      <c r="D40" s="20"/>
      <c r="E40" s="19"/>
      <c r="F40" s="19"/>
      <c r="G40" s="19"/>
      <c r="H40" s="19"/>
      <c r="I40" s="19"/>
      <c r="J40" s="22"/>
      <c r="K40" s="23"/>
      <c r="L40" s="19" t="s">
        <v>40</v>
      </c>
      <c r="M40" s="19" t="s">
        <v>54</v>
      </c>
      <c r="N40" s="22">
        <v>37.502220238030304</v>
      </c>
      <c r="O40" s="19">
        <v>11</v>
      </c>
    </row>
    <row r="41" spans="1:15" ht="34.5" thickBot="1">
      <c r="A41" s="18"/>
      <c r="B41" s="19"/>
      <c r="C41" s="20"/>
      <c r="D41" s="20"/>
      <c r="E41" s="19"/>
      <c r="F41" s="19"/>
      <c r="G41" s="19"/>
      <c r="H41" s="19"/>
      <c r="I41" s="19"/>
      <c r="J41" s="22"/>
      <c r="K41" s="23"/>
      <c r="L41" s="19" t="s">
        <v>48</v>
      </c>
      <c r="M41" s="19" t="s">
        <v>49</v>
      </c>
      <c r="N41" s="22">
        <v>9.4</v>
      </c>
      <c r="O41" s="19"/>
    </row>
    <row r="42" spans="1:15" ht="34.5" thickBot="1">
      <c r="A42" s="18"/>
      <c r="B42" s="19"/>
      <c r="C42" s="20"/>
      <c r="D42" s="20"/>
      <c r="E42" s="19"/>
      <c r="F42" s="19"/>
      <c r="G42" s="19"/>
      <c r="H42" s="19"/>
      <c r="I42" s="19"/>
      <c r="J42" s="22"/>
      <c r="K42" s="23"/>
      <c r="L42" s="19" t="s">
        <v>40</v>
      </c>
      <c r="M42" s="19" t="s">
        <v>55</v>
      </c>
      <c r="N42" s="22">
        <v>5.6542757367520693</v>
      </c>
      <c r="O42" s="19">
        <v>12</v>
      </c>
    </row>
    <row r="43" spans="1:15" ht="34.5" thickBot="1">
      <c r="A43" s="18"/>
      <c r="B43" s="19"/>
      <c r="C43" s="20"/>
      <c r="D43" s="20"/>
      <c r="E43" s="19"/>
      <c r="F43" s="19"/>
      <c r="G43" s="19"/>
      <c r="H43" s="19"/>
      <c r="I43" s="19"/>
      <c r="J43" s="22"/>
      <c r="K43" s="23"/>
      <c r="L43" s="19" t="s">
        <v>48</v>
      </c>
      <c r="M43" s="19" t="s">
        <v>56</v>
      </c>
      <c r="N43" s="22">
        <v>3.5776823639476945</v>
      </c>
      <c r="O43" s="19">
        <v>11</v>
      </c>
    </row>
    <row r="44" spans="1:15" ht="45.75" thickBot="1">
      <c r="A44" s="18"/>
      <c r="B44" s="19"/>
      <c r="C44" s="20"/>
      <c r="D44" s="20"/>
      <c r="E44" s="19"/>
      <c r="F44" s="19"/>
      <c r="G44" s="19"/>
      <c r="H44" s="19"/>
      <c r="I44" s="19"/>
      <c r="J44" s="22"/>
      <c r="K44" s="23"/>
      <c r="L44" s="19" t="s">
        <v>26</v>
      </c>
      <c r="M44" s="19" t="s">
        <v>27</v>
      </c>
      <c r="N44" s="22">
        <v>2.4333754806811871</v>
      </c>
      <c r="O44" s="19"/>
    </row>
    <row r="45" spans="1:15" ht="34.5" thickBot="1">
      <c r="A45" s="18"/>
      <c r="B45" s="19"/>
      <c r="C45" s="20"/>
      <c r="D45" s="20"/>
      <c r="E45" s="19"/>
      <c r="F45" s="19"/>
      <c r="G45" s="19"/>
      <c r="H45" s="19"/>
      <c r="I45" s="19"/>
      <c r="J45" s="22"/>
      <c r="K45" s="23"/>
      <c r="L45" s="19" t="s">
        <v>48</v>
      </c>
      <c r="M45" s="19" t="s">
        <v>28</v>
      </c>
      <c r="N45" s="22">
        <v>1.3235356722118641</v>
      </c>
      <c r="O45" s="19"/>
    </row>
    <row r="46" spans="1:15" ht="23.25" thickBot="1">
      <c r="A46" s="18"/>
      <c r="B46" s="19"/>
      <c r="C46" s="20"/>
      <c r="D46" s="20"/>
      <c r="E46" s="19"/>
      <c r="F46" s="19"/>
      <c r="G46" s="19"/>
      <c r="H46" s="19"/>
      <c r="I46" s="19"/>
      <c r="J46" s="22"/>
      <c r="K46" s="23"/>
      <c r="L46" s="19" t="s">
        <v>40</v>
      </c>
      <c r="M46" s="19" t="s">
        <v>57</v>
      </c>
      <c r="N46" s="22">
        <v>0.94868042471167036</v>
      </c>
      <c r="O46" s="19">
        <v>11</v>
      </c>
    </row>
    <row r="47" spans="1:15" ht="23.25" thickBot="1">
      <c r="A47" s="18"/>
      <c r="B47" s="19"/>
      <c r="C47" s="20"/>
      <c r="D47" s="20"/>
      <c r="E47" s="19"/>
      <c r="F47" s="19"/>
      <c r="G47" s="19"/>
      <c r="H47" s="19"/>
      <c r="I47" s="19"/>
      <c r="J47" s="22"/>
      <c r="K47" s="23"/>
      <c r="L47" s="19" t="s">
        <v>40</v>
      </c>
      <c r="M47" s="19" t="s">
        <v>58</v>
      </c>
      <c r="N47" s="22">
        <v>0.77320195375139789</v>
      </c>
      <c r="O47" s="19">
        <v>16</v>
      </c>
    </row>
    <row r="48" spans="1:15" ht="23.25" thickBot="1">
      <c r="A48" s="18"/>
      <c r="B48" s="19"/>
      <c r="C48" s="20"/>
      <c r="D48" s="20"/>
      <c r="E48" s="19"/>
      <c r="F48" s="19"/>
      <c r="G48" s="19"/>
      <c r="H48" s="19"/>
      <c r="I48" s="19"/>
      <c r="J48" s="22"/>
      <c r="K48" s="23"/>
      <c r="L48" s="19" t="s">
        <v>40</v>
      </c>
      <c r="M48" s="19" t="s">
        <v>59</v>
      </c>
      <c r="N48" s="22">
        <v>0.71531734882018871</v>
      </c>
      <c r="O48" s="19">
        <v>14</v>
      </c>
    </row>
    <row r="49" spans="1:15" ht="23.25" thickBot="1">
      <c r="A49" s="18"/>
      <c r="B49" s="19"/>
      <c r="C49" s="20"/>
      <c r="D49" s="20"/>
      <c r="E49" s="19"/>
      <c r="F49" s="19"/>
      <c r="G49" s="19"/>
      <c r="H49" s="19"/>
      <c r="I49" s="19"/>
      <c r="J49" s="22"/>
      <c r="K49" s="23"/>
      <c r="L49" s="19" t="s">
        <v>40</v>
      </c>
      <c r="M49" s="19" t="s">
        <v>60</v>
      </c>
      <c r="N49" s="22">
        <v>0.58864222288174628</v>
      </c>
      <c r="O49" s="19">
        <v>11</v>
      </c>
    </row>
    <row r="50" spans="1:15" ht="23.25" thickBot="1">
      <c r="A50" s="18"/>
      <c r="B50" s="19"/>
      <c r="C50" s="20"/>
      <c r="D50" s="20"/>
      <c r="E50" s="19"/>
      <c r="F50" s="19"/>
      <c r="G50" s="19"/>
      <c r="H50" s="19"/>
      <c r="I50" s="19"/>
      <c r="J50" s="22"/>
      <c r="K50" s="23"/>
      <c r="L50" s="19" t="s">
        <v>40</v>
      </c>
      <c r="M50" s="19" t="s">
        <v>61</v>
      </c>
      <c r="N50" s="22">
        <v>0.27940443451667196</v>
      </c>
      <c r="O50" s="19">
        <v>11</v>
      </c>
    </row>
    <row r="51" spans="1:15" ht="23.25" thickBot="1">
      <c r="A51" s="18"/>
      <c r="B51" s="19"/>
      <c r="C51" s="20"/>
      <c r="D51" s="20"/>
      <c r="E51" s="19"/>
      <c r="F51" s="19"/>
      <c r="G51" s="19"/>
      <c r="H51" s="19"/>
      <c r="I51" s="19"/>
      <c r="J51" s="22"/>
      <c r="K51" s="23"/>
      <c r="L51" s="19" t="s">
        <v>40</v>
      </c>
      <c r="M51" s="19" t="s">
        <v>62</v>
      </c>
      <c r="N51" s="22">
        <v>0.27940443451667196</v>
      </c>
      <c r="O51" s="19">
        <v>11</v>
      </c>
    </row>
    <row r="52" spans="1:15" ht="23.25" thickBot="1">
      <c r="A52" s="18"/>
      <c r="B52" s="19"/>
      <c r="C52" s="20"/>
      <c r="D52" s="20"/>
      <c r="E52" s="19"/>
      <c r="F52" s="19"/>
      <c r="G52" s="19"/>
      <c r="H52" s="19"/>
      <c r="I52" s="19"/>
      <c r="J52" s="22"/>
      <c r="K52" s="23"/>
      <c r="L52" s="19" t="s">
        <v>40</v>
      </c>
      <c r="M52" s="19" t="s">
        <v>63</v>
      </c>
      <c r="N52" s="22">
        <v>0.27937403773709629</v>
      </c>
      <c r="O52" s="19">
        <v>11</v>
      </c>
    </row>
    <row r="53" spans="1:15" ht="57" thickBot="1">
      <c r="A53" s="18"/>
      <c r="B53" s="19"/>
      <c r="C53" s="20"/>
      <c r="D53" s="20"/>
      <c r="E53" s="19"/>
      <c r="F53" s="19"/>
      <c r="G53" s="19"/>
      <c r="H53" s="19"/>
      <c r="I53" s="19"/>
      <c r="J53" s="22"/>
      <c r="K53" s="23"/>
      <c r="L53" s="19" t="s">
        <v>40</v>
      </c>
      <c r="M53" s="19" t="s">
        <v>64</v>
      </c>
      <c r="N53" s="22">
        <v>0.21133792616935121</v>
      </c>
      <c r="O53" s="19">
        <v>11</v>
      </c>
    </row>
    <row r="54" spans="1:15" ht="23.25" thickBot="1">
      <c r="A54" s="18"/>
      <c r="B54" s="19"/>
      <c r="C54" s="20"/>
      <c r="D54" s="20"/>
      <c r="E54" s="19"/>
      <c r="F54" s="19"/>
      <c r="G54" s="19"/>
      <c r="H54" s="19"/>
      <c r="I54" s="19"/>
      <c r="J54" s="22"/>
      <c r="K54" s="23"/>
      <c r="L54" s="19" t="s">
        <v>40</v>
      </c>
      <c r="M54" s="19" t="s">
        <v>65</v>
      </c>
      <c r="N54" s="22">
        <v>0.16480685981891796</v>
      </c>
      <c r="O54" s="19">
        <v>11</v>
      </c>
    </row>
    <row r="55" spans="1:15" ht="23.25" thickBot="1">
      <c r="A55" s="18"/>
      <c r="B55" s="19"/>
      <c r="C55" s="20"/>
      <c r="D55" s="20"/>
      <c r="E55" s="19"/>
      <c r="F55" s="19"/>
      <c r="G55" s="19"/>
      <c r="H55" s="19"/>
      <c r="I55" s="19"/>
      <c r="J55" s="22"/>
      <c r="K55" s="23"/>
      <c r="L55" s="19" t="s">
        <v>40</v>
      </c>
      <c r="M55" s="19" t="s">
        <v>66</v>
      </c>
      <c r="N55" s="22">
        <v>0.10892856473381182</v>
      </c>
      <c r="O55" s="19">
        <v>16</v>
      </c>
    </row>
    <row r="56" spans="1:15" ht="34.5" thickBot="1">
      <c r="A56" s="18"/>
      <c r="B56" s="19"/>
      <c r="C56" s="20"/>
      <c r="D56" s="20"/>
      <c r="E56" s="19"/>
      <c r="F56" s="19"/>
      <c r="G56" s="19"/>
      <c r="H56" s="19"/>
      <c r="I56" s="19"/>
      <c r="J56" s="22"/>
      <c r="K56" s="23"/>
      <c r="L56" s="19" t="s">
        <v>40</v>
      </c>
      <c r="M56" s="19" t="s">
        <v>67</v>
      </c>
      <c r="N56" s="22">
        <v>8.9110518488764903E-2</v>
      </c>
      <c r="O56" s="19">
        <v>11</v>
      </c>
    </row>
    <row r="57" spans="1:15" ht="23.25" thickBot="1">
      <c r="A57" s="18"/>
      <c r="B57" s="19"/>
      <c r="C57" s="20"/>
      <c r="D57" s="20"/>
      <c r="E57" s="19"/>
      <c r="F57" s="19"/>
      <c r="G57" s="19"/>
      <c r="H57" s="19"/>
      <c r="I57" s="19"/>
      <c r="J57" s="22"/>
      <c r="K57" s="23"/>
      <c r="L57" s="19" t="s">
        <v>40</v>
      </c>
      <c r="M57" s="19" t="s">
        <v>68</v>
      </c>
      <c r="N57" s="22">
        <v>8.6939640115970301E-2</v>
      </c>
      <c r="O57" s="19">
        <v>16</v>
      </c>
    </row>
    <row r="58" spans="1:15" ht="23.25" thickBot="1">
      <c r="A58" s="18"/>
      <c r="B58" s="19"/>
      <c r="C58" s="20"/>
      <c r="D58" s="20"/>
      <c r="E58" s="19"/>
      <c r="F58" s="19"/>
      <c r="G58" s="19"/>
      <c r="H58" s="19"/>
      <c r="I58" s="19"/>
      <c r="J58" s="22"/>
      <c r="K58" s="23"/>
      <c r="L58" s="19" t="s">
        <v>40</v>
      </c>
      <c r="M58" s="19" t="s">
        <v>29</v>
      </c>
      <c r="N58" s="22">
        <v>8.2992419387116365E-2</v>
      </c>
      <c r="O58" s="19">
        <v>6</v>
      </c>
    </row>
    <row r="59" spans="1:15" ht="45.75" thickBot="1">
      <c r="A59" s="18"/>
      <c r="B59" s="19"/>
      <c r="C59" s="20"/>
      <c r="D59" s="20"/>
      <c r="E59" s="19"/>
      <c r="F59" s="19"/>
      <c r="G59" s="19"/>
      <c r="H59" s="19"/>
      <c r="I59" s="19"/>
      <c r="J59" s="22"/>
      <c r="K59" s="23"/>
      <c r="L59" s="19" t="s">
        <v>40</v>
      </c>
      <c r="M59" s="19" t="s">
        <v>69</v>
      </c>
      <c r="N59" s="22">
        <v>7.572272461140156E-2</v>
      </c>
      <c r="O59" s="19">
        <v>11</v>
      </c>
    </row>
    <row r="60" spans="1:15" ht="34.5" thickBot="1">
      <c r="A60" s="18"/>
      <c r="B60" s="19"/>
      <c r="C60" s="20"/>
      <c r="D60" s="20"/>
      <c r="E60" s="19"/>
      <c r="F60" s="19"/>
      <c r="G60" s="19"/>
      <c r="H60" s="19"/>
      <c r="I60" s="19"/>
      <c r="J60" s="22"/>
      <c r="K60" s="23"/>
      <c r="L60" s="19" t="s">
        <v>48</v>
      </c>
      <c r="M60" s="19" t="s">
        <v>29</v>
      </c>
      <c r="N60" s="22">
        <v>5.5147319675494334E-2</v>
      </c>
      <c r="O60" s="19">
        <v>14</v>
      </c>
    </row>
    <row r="61" spans="1:15" ht="23.25" thickBot="1">
      <c r="A61" s="18"/>
      <c r="B61" s="19"/>
      <c r="C61" s="20"/>
      <c r="D61" s="20"/>
      <c r="E61" s="19"/>
      <c r="F61" s="19"/>
      <c r="G61" s="19"/>
      <c r="H61" s="19"/>
      <c r="I61" s="19"/>
      <c r="J61" s="22"/>
      <c r="K61" s="23"/>
      <c r="L61" s="19" t="s">
        <v>40</v>
      </c>
      <c r="M61" s="19" t="s">
        <v>70</v>
      </c>
      <c r="N61" s="22">
        <v>3.5885173202682537E-2</v>
      </c>
      <c r="O61" s="19">
        <v>11</v>
      </c>
    </row>
    <row r="62" spans="1:15" ht="34.5" thickBot="1">
      <c r="A62" s="18"/>
      <c r="B62" s="19"/>
      <c r="C62" s="20"/>
      <c r="D62" s="20"/>
      <c r="E62" s="19"/>
      <c r="F62" s="19"/>
      <c r="G62" s="19"/>
      <c r="H62" s="19"/>
      <c r="I62" s="19"/>
      <c r="J62" s="22"/>
      <c r="K62" s="23"/>
      <c r="L62" s="19" t="s">
        <v>40</v>
      </c>
      <c r="M62" s="19" t="s">
        <v>71</v>
      </c>
      <c r="N62" s="22">
        <v>3.4365190045414926E-2</v>
      </c>
      <c r="O62" s="19">
        <v>11</v>
      </c>
    </row>
    <row r="63" spans="1:15" ht="45.75" thickBot="1">
      <c r="A63" s="18"/>
      <c r="B63" s="19"/>
      <c r="C63" s="20"/>
      <c r="D63" s="20"/>
      <c r="E63" s="19"/>
      <c r="F63" s="19"/>
      <c r="G63" s="19"/>
      <c r="H63" s="19"/>
      <c r="I63" s="19"/>
      <c r="J63" s="22"/>
      <c r="K63" s="23"/>
      <c r="L63" s="19" t="s">
        <v>40</v>
      </c>
      <c r="M63" s="19" t="s">
        <v>72</v>
      </c>
      <c r="N63" s="22">
        <v>3.3244123000127537E-2</v>
      </c>
      <c r="O63" s="19">
        <v>11</v>
      </c>
    </row>
    <row r="64" spans="1:15" ht="45.75" thickBot="1">
      <c r="A64" s="18"/>
      <c r="B64" s="19"/>
      <c r="C64" s="20"/>
      <c r="D64" s="20"/>
      <c r="E64" s="19"/>
      <c r="F64" s="19"/>
      <c r="G64" s="19"/>
      <c r="H64" s="19"/>
      <c r="I64" s="19"/>
      <c r="J64" s="22"/>
      <c r="K64" s="23"/>
      <c r="L64" s="19" t="s">
        <v>40</v>
      </c>
      <c r="M64" s="19" t="s">
        <v>73</v>
      </c>
      <c r="N64" s="22">
        <v>2.7157021499487465E-2</v>
      </c>
      <c r="O64" s="19">
        <v>11</v>
      </c>
    </row>
    <row r="65" spans="1:15" ht="23.25" thickBot="1">
      <c r="A65" s="18"/>
      <c r="B65" s="19"/>
      <c r="C65" s="20"/>
      <c r="D65" s="20"/>
      <c r="E65" s="19"/>
      <c r="F65" s="19"/>
      <c r="G65" s="19"/>
      <c r="H65" s="19"/>
      <c r="I65" s="19"/>
      <c r="J65" s="22"/>
      <c r="K65" s="23"/>
      <c r="L65" s="19" t="s">
        <v>40</v>
      </c>
      <c r="M65" s="19" t="s">
        <v>74</v>
      </c>
      <c r="N65" s="22">
        <v>2.0990494802059608E-2</v>
      </c>
      <c r="O65" s="19">
        <v>11</v>
      </c>
    </row>
    <row r="66" spans="1:15" ht="23.25" thickBot="1">
      <c r="A66" s="18"/>
      <c r="B66" s="19"/>
      <c r="C66" s="20"/>
      <c r="D66" s="20"/>
      <c r="E66" s="19"/>
      <c r="F66" s="19"/>
      <c r="G66" s="19"/>
      <c r="H66" s="19"/>
      <c r="I66" s="19"/>
      <c r="J66" s="22"/>
      <c r="K66" s="23"/>
      <c r="L66" s="19" t="s">
        <v>40</v>
      </c>
      <c r="M66" s="19" t="s">
        <v>75</v>
      </c>
      <c r="N66" s="22">
        <v>2.0861842892270759E-2</v>
      </c>
      <c r="O66" s="19">
        <v>11</v>
      </c>
    </row>
    <row r="67" spans="1:15" ht="45.75" thickBot="1">
      <c r="A67" s="18"/>
      <c r="B67" s="19"/>
      <c r="C67" s="20"/>
      <c r="D67" s="20"/>
      <c r="E67" s="19"/>
      <c r="F67" s="19"/>
      <c r="G67" s="19"/>
      <c r="H67" s="19"/>
      <c r="I67" s="19"/>
      <c r="J67" s="22"/>
      <c r="K67" s="23"/>
      <c r="L67" s="19" t="s">
        <v>40</v>
      </c>
      <c r="M67" s="19" t="s">
        <v>76</v>
      </c>
      <c r="N67" s="22">
        <v>1.815844939069116E-2</v>
      </c>
      <c r="O67" s="19">
        <v>12</v>
      </c>
    </row>
    <row r="68" spans="1:15" ht="23.25" thickBot="1">
      <c r="A68" s="18"/>
      <c r="B68" s="19"/>
      <c r="C68" s="20"/>
      <c r="D68" s="20"/>
      <c r="E68" s="19"/>
      <c r="F68" s="19"/>
      <c r="G68" s="19"/>
      <c r="H68" s="19"/>
      <c r="I68" s="19"/>
      <c r="J68" s="22"/>
      <c r="K68" s="23"/>
      <c r="L68" s="19" t="s">
        <v>40</v>
      </c>
      <c r="M68" s="19" t="s">
        <v>77</v>
      </c>
      <c r="N68" s="22">
        <v>1.8008194990600749E-2</v>
      </c>
      <c r="O68" s="19">
        <v>11</v>
      </c>
    </row>
    <row r="69" spans="1:15" ht="23.25" thickBot="1">
      <c r="A69" s="18"/>
      <c r="B69" s="19"/>
      <c r="C69" s="20"/>
      <c r="D69" s="20"/>
      <c r="E69" s="19"/>
      <c r="F69" s="19"/>
      <c r="G69" s="19"/>
      <c r="H69" s="19"/>
      <c r="I69" s="19"/>
      <c r="J69" s="22"/>
      <c r="K69" s="23"/>
      <c r="L69" s="19" t="s">
        <v>40</v>
      </c>
      <c r="M69" s="19" t="s">
        <v>78</v>
      </c>
      <c r="N69" s="22">
        <v>1.7366875184766081E-2</v>
      </c>
      <c r="O69" s="19">
        <v>11</v>
      </c>
    </row>
    <row r="70" spans="1:15" ht="23.25" thickBot="1">
      <c r="A70" s="18"/>
      <c r="B70" s="19"/>
      <c r="C70" s="20"/>
      <c r="D70" s="20"/>
      <c r="E70" s="19"/>
      <c r="F70" s="19"/>
      <c r="G70" s="19"/>
      <c r="H70" s="19"/>
      <c r="I70" s="19"/>
      <c r="J70" s="22"/>
      <c r="K70" s="23"/>
      <c r="L70" s="19" t="s">
        <v>40</v>
      </c>
      <c r="M70" s="19" t="s">
        <v>79</v>
      </c>
      <c r="N70" s="22">
        <v>1.7366875184766081E-2</v>
      </c>
      <c r="O70" s="19">
        <v>11</v>
      </c>
    </row>
    <row r="71" spans="1:15" ht="23.25" thickBot="1">
      <c r="A71" s="18"/>
      <c r="B71" s="19"/>
      <c r="C71" s="20"/>
      <c r="D71" s="20"/>
      <c r="E71" s="19"/>
      <c r="F71" s="19"/>
      <c r="G71" s="19"/>
      <c r="H71" s="19"/>
      <c r="I71" s="19"/>
      <c r="J71" s="22"/>
      <c r="K71" s="23"/>
      <c r="L71" s="19" t="s">
        <v>40</v>
      </c>
      <c r="M71" s="19" t="s">
        <v>80</v>
      </c>
      <c r="N71" s="22">
        <v>1.7004534481919409E-2</v>
      </c>
      <c r="O71" s="19">
        <v>11</v>
      </c>
    </row>
    <row r="72" spans="1:15" ht="34.5" thickBot="1">
      <c r="A72" s="18"/>
      <c r="B72" s="19"/>
      <c r="C72" s="20"/>
      <c r="D72" s="20"/>
      <c r="E72" s="19"/>
      <c r="F72" s="19"/>
      <c r="G72" s="19"/>
      <c r="H72" s="19"/>
      <c r="I72" s="19"/>
      <c r="J72" s="22"/>
      <c r="K72" s="23"/>
      <c r="L72" s="19" t="s">
        <v>40</v>
      </c>
      <c r="M72" s="19" t="s">
        <v>81</v>
      </c>
      <c r="N72" s="22">
        <v>1.5444005116103426E-2</v>
      </c>
      <c r="O72" s="19">
        <v>11</v>
      </c>
    </row>
    <row r="73" spans="1:15" ht="34.5" thickBot="1">
      <c r="A73" s="18"/>
      <c r="B73" s="19"/>
      <c r="C73" s="20"/>
      <c r="D73" s="20"/>
      <c r="E73" s="19"/>
      <c r="F73" s="19"/>
      <c r="G73" s="19"/>
      <c r="H73" s="19"/>
      <c r="I73" s="19"/>
      <c r="J73" s="22"/>
      <c r="K73" s="23"/>
      <c r="L73" s="19" t="s">
        <v>40</v>
      </c>
      <c r="M73" s="19" t="s">
        <v>82</v>
      </c>
      <c r="N73" s="22">
        <v>1.5444005116103426E-2</v>
      </c>
      <c r="O73" s="19">
        <v>11</v>
      </c>
    </row>
    <row r="74" spans="1:15" ht="34.5" thickBot="1">
      <c r="A74" s="18"/>
      <c r="B74" s="19"/>
      <c r="C74" s="20"/>
      <c r="D74" s="20"/>
      <c r="E74" s="19"/>
      <c r="F74" s="19"/>
      <c r="G74" s="19"/>
      <c r="H74" s="19"/>
      <c r="I74" s="19"/>
      <c r="J74" s="22"/>
      <c r="K74" s="23"/>
      <c r="L74" s="19" t="s">
        <v>40</v>
      </c>
      <c r="M74" s="19" t="s">
        <v>83</v>
      </c>
      <c r="N74" s="22">
        <v>1.4166269449280393E-2</v>
      </c>
      <c r="O74" s="19">
        <v>11</v>
      </c>
    </row>
    <row r="75" spans="1:15" ht="57" thickBot="1">
      <c r="A75" s="18"/>
      <c r="B75" s="19"/>
      <c r="C75" s="20"/>
      <c r="D75" s="20"/>
      <c r="E75" s="19"/>
      <c r="F75" s="19"/>
      <c r="G75" s="19"/>
      <c r="H75" s="19"/>
      <c r="I75" s="19"/>
      <c r="J75" s="22"/>
      <c r="K75" s="23"/>
      <c r="L75" s="19" t="s">
        <v>40</v>
      </c>
      <c r="M75" s="19" t="s">
        <v>84</v>
      </c>
      <c r="N75" s="22">
        <v>1.4166269449280393E-2</v>
      </c>
      <c r="O75" s="19">
        <v>11</v>
      </c>
    </row>
    <row r="76" spans="1:15" ht="23.25" thickBot="1">
      <c r="A76" s="18"/>
      <c r="B76" s="19"/>
      <c r="C76" s="20"/>
      <c r="D76" s="20"/>
      <c r="E76" s="19"/>
      <c r="F76" s="19"/>
      <c r="G76" s="19"/>
      <c r="H76" s="19"/>
      <c r="I76" s="19"/>
      <c r="J76" s="22"/>
      <c r="K76" s="23"/>
      <c r="L76" s="19" t="s">
        <v>40</v>
      </c>
      <c r="M76" s="19" t="s">
        <v>85</v>
      </c>
      <c r="N76" s="22">
        <v>1.3141006450297489E-2</v>
      </c>
      <c r="O76" s="19">
        <v>11</v>
      </c>
    </row>
    <row r="77" spans="1:15" ht="23.25" thickBot="1">
      <c r="A77" s="18"/>
      <c r="B77" s="19"/>
      <c r="C77" s="20"/>
      <c r="D77" s="20"/>
      <c r="E77" s="19"/>
      <c r="F77" s="19"/>
      <c r="G77" s="19"/>
      <c r="H77" s="19"/>
      <c r="I77" s="19"/>
      <c r="J77" s="22"/>
      <c r="K77" s="23"/>
      <c r="L77" s="19" t="s">
        <v>40</v>
      </c>
      <c r="M77" s="19" t="s">
        <v>86</v>
      </c>
      <c r="N77" s="22">
        <v>1.3141006450297489E-2</v>
      </c>
      <c r="O77" s="19">
        <v>11</v>
      </c>
    </row>
    <row r="78" spans="1:15" ht="45.75" thickBot="1">
      <c r="A78" s="18"/>
      <c r="B78" s="19"/>
      <c r="C78" s="20"/>
      <c r="D78" s="20"/>
      <c r="E78" s="19"/>
      <c r="F78" s="19"/>
      <c r="G78" s="19"/>
      <c r="H78" s="19"/>
      <c r="I78" s="19"/>
      <c r="J78" s="22"/>
      <c r="K78" s="23"/>
      <c r="L78" s="19" t="s">
        <v>40</v>
      </c>
      <c r="M78" s="19" t="s">
        <v>87</v>
      </c>
      <c r="N78" s="22">
        <v>1.3141006450297489E-2</v>
      </c>
      <c r="O78" s="19">
        <v>11</v>
      </c>
    </row>
    <row r="79" spans="1:15" ht="23.25" thickBot="1">
      <c r="A79" s="18"/>
      <c r="B79" s="19"/>
      <c r="C79" s="20"/>
      <c r="D79" s="20"/>
      <c r="E79" s="19"/>
      <c r="F79" s="19"/>
      <c r="G79" s="19"/>
      <c r="H79" s="19"/>
      <c r="I79" s="19"/>
      <c r="J79" s="22"/>
      <c r="K79" s="23"/>
      <c r="L79" s="19" t="s">
        <v>40</v>
      </c>
      <c r="M79" s="19" t="s">
        <v>88</v>
      </c>
      <c r="N79" s="22">
        <v>1.3012354540508638E-2</v>
      </c>
      <c r="O79" s="19">
        <v>11</v>
      </c>
    </row>
    <row r="80" spans="1:15" ht="23.25" thickBot="1">
      <c r="A80" s="18"/>
      <c r="B80" s="19"/>
      <c r="C80" s="20"/>
      <c r="D80" s="20"/>
      <c r="E80" s="19"/>
      <c r="F80" s="19"/>
      <c r="G80" s="19"/>
      <c r="H80" s="19"/>
      <c r="I80" s="19"/>
      <c r="J80" s="22"/>
      <c r="K80" s="23"/>
      <c r="L80" s="19" t="s">
        <v>40</v>
      </c>
      <c r="M80" s="19" t="s">
        <v>89</v>
      </c>
      <c r="N80" s="22">
        <v>1.1841668293172892E-2</v>
      </c>
      <c r="O80" s="19">
        <v>11</v>
      </c>
    </row>
    <row r="81" spans="1:15" ht="34.5" thickBot="1">
      <c r="A81" s="18"/>
      <c r="B81" s="19"/>
      <c r="C81" s="20"/>
      <c r="D81" s="20"/>
      <c r="E81" s="19"/>
      <c r="F81" s="19"/>
      <c r="G81" s="19"/>
      <c r="H81" s="19"/>
      <c r="I81" s="19"/>
      <c r="J81" s="22"/>
      <c r="K81" s="23"/>
      <c r="L81" s="19" t="s">
        <v>40</v>
      </c>
      <c r="M81" s="19" t="s">
        <v>90</v>
      </c>
      <c r="N81" s="22">
        <v>1.1841668293172892E-2</v>
      </c>
      <c r="O81" s="19">
        <v>11</v>
      </c>
    </row>
    <row r="82" spans="1:15" ht="34.5" thickBot="1">
      <c r="A82" s="18"/>
      <c r="B82" s="19"/>
      <c r="C82" s="20"/>
      <c r="D82" s="20"/>
      <c r="E82" s="19"/>
      <c r="F82" s="19"/>
      <c r="G82" s="19"/>
      <c r="H82" s="19"/>
      <c r="I82" s="19"/>
      <c r="J82" s="22"/>
      <c r="K82" s="23"/>
      <c r="L82" s="19" t="s">
        <v>40</v>
      </c>
      <c r="M82" s="19" t="s">
        <v>91</v>
      </c>
      <c r="N82" s="22">
        <v>1.1713016383384039E-2</v>
      </c>
      <c r="O82" s="19">
        <v>11</v>
      </c>
    </row>
    <row r="83" spans="1:15" ht="23.25" thickBot="1">
      <c r="A83" s="18"/>
      <c r="B83" s="19"/>
      <c r="C83" s="20"/>
      <c r="D83" s="20"/>
      <c r="E83" s="19"/>
      <c r="F83" s="19"/>
      <c r="G83" s="19"/>
      <c r="H83" s="19"/>
      <c r="I83" s="19"/>
      <c r="J83" s="22"/>
      <c r="K83" s="23"/>
      <c r="L83" s="19" t="s">
        <v>40</v>
      </c>
      <c r="M83" s="19" t="s">
        <v>92</v>
      </c>
      <c r="N83" s="22">
        <v>1.1451825174692653E-2</v>
      </c>
      <c r="O83" s="19">
        <v>11</v>
      </c>
    </row>
    <row r="84" spans="1:15" ht="23.25" thickBot="1">
      <c r="A84" s="18"/>
      <c r="B84" s="19"/>
      <c r="C84" s="20"/>
      <c r="D84" s="20"/>
      <c r="E84" s="19"/>
      <c r="F84" s="19"/>
      <c r="G84" s="19"/>
      <c r="H84" s="19"/>
      <c r="I84" s="19"/>
      <c r="J84" s="22"/>
      <c r="K84" s="23"/>
      <c r="L84" s="19" t="s">
        <v>40</v>
      </c>
      <c r="M84" s="19" t="s">
        <v>93</v>
      </c>
      <c r="N84" s="22">
        <v>1.0158706638838628E-2</v>
      </c>
      <c r="O84" s="19">
        <v>11</v>
      </c>
    </row>
    <row r="85" spans="1:15" ht="23.25" thickBot="1">
      <c r="A85" s="18"/>
      <c r="B85" s="19"/>
      <c r="C85" s="20"/>
      <c r="D85" s="20"/>
      <c r="E85" s="19"/>
      <c r="F85" s="19"/>
      <c r="G85" s="19"/>
      <c r="H85" s="19"/>
      <c r="I85" s="19"/>
      <c r="J85" s="22"/>
      <c r="K85" s="23"/>
      <c r="L85" s="19" t="s">
        <v>40</v>
      </c>
      <c r="M85" s="19" t="s">
        <v>94</v>
      </c>
      <c r="N85" s="22">
        <v>1.0158706638838628E-2</v>
      </c>
      <c r="O85" s="19">
        <v>11</v>
      </c>
    </row>
    <row r="86" spans="1:15" ht="23.25" thickBot="1">
      <c r="A86" s="18"/>
      <c r="B86" s="19"/>
      <c r="C86" s="20"/>
      <c r="D86" s="20"/>
      <c r="E86" s="19"/>
      <c r="F86" s="19"/>
      <c r="G86" s="19"/>
      <c r="H86" s="19"/>
      <c r="I86" s="19"/>
      <c r="J86" s="22"/>
      <c r="K86" s="23"/>
      <c r="L86" s="19" t="s">
        <v>40</v>
      </c>
      <c r="M86" s="19" t="s">
        <v>95</v>
      </c>
      <c r="N86" s="22">
        <v>9.1488265088867163E-3</v>
      </c>
      <c r="O86" s="19">
        <v>11</v>
      </c>
    </row>
    <row r="87" spans="1:15" ht="23.25" thickBot="1">
      <c r="A87" s="18"/>
      <c r="B87" s="19"/>
      <c r="C87" s="20"/>
      <c r="D87" s="20"/>
      <c r="E87" s="19"/>
      <c r="F87" s="19"/>
      <c r="G87" s="19"/>
      <c r="H87" s="19"/>
      <c r="I87" s="19"/>
      <c r="J87" s="22"/>
      <c r="K87" s="23"/>
      <c r="L87" s="19" t="s">
        <v>40</v>
      </c>
      <c r="M87" s="19" t="s">
        <v>96</v>
      </c>
      <c r="N87" s="22">
        <v>9.1488265088867163E-3</v>
      </c>
      <c r="O87" s="19">
        <v>11</v>
      </c>
    </row>
    <row r="88" spans="1:15" ht="23.25" thickBot="1">
      <c r="A88" s="18"/>
      <c r="B88" s="19"/>
      <c r="C88" s="20"/>
      <c r="D88" s="20"/>
      <c r="E88" s="19"/>
      <c r="F88" s="19"/>
      <c r="G88" s="19"/>
      <c r="H88" s="19"/>
      <c r="I88" s="19"/>
      <c r="J88" s="22"/>
      <c r="K88" s="23"/>
      <c r="L88" s="19" t="s">
        <v>40</v>
      </c>
      <c r="M88" s="19" t="s">
        <v>97</v>
      </c>
      <c r="N88" s="22">
        <v>9.1488265088867163E-3</v>
      </c>
      <c r="O88" s="19">
        <v>11</v>
      </c>
    </row>
    <row r="89" spans="1:15" ht="23.25" thickBot="1">
      <c r="A89" s="18"/>
      <c r="B89" s="19"/>
      <c r="C89" s="20"/>
      <c r="D89" s="20"/>
      <c r="E89" s="19"/>
      <c r="F89" s="19"/>
      <c r="G89" s="19"/>
      <c r="H89" s="19"/>
      <c r="I89" s="19"/>
      <c r="J89" s="22"/>
      <c r="K89" s="23"/>
      <c r="L89" s="19" t="s">
        <v>40</v>
      </c>
      <c r="M89" s="19" t="s">
        <v>98</v>
      </c>
      <c r="N89" s="22">
        <v>9.1488265088867163E-3</v>
      </c>
      <c r="O89" s="19">
        <v>11</v>
      </c>
    </row>
    <row r="90" spans="1:15" ht="23.25" thickBot="1">
      <c r="A90" s="18"/>
      <c r="B90" s="19"/>
      <c r="C90" s="20"/>
      <c r="D90" s="20"/>
      <c r="E90" s="19"/>
      <c r="F90" s="19"/>
      <c r="G90" s="19"/>
      <c r="H90" s="19"/>
      <c r="I90" s="19"/>
      <c r="J90" s="22"/>
      <c r="K90" s="23"/>
      <c r="L90" s="19" t="s">
        <v>40</v>
      </c>
      <c r="M90" s="19" t="s">
        <v>99</v>
      </c>
      <c r="N90" s="22">
        <v>9.1488265088867163E-3</v>
      </c>
      <c r="O90" s="19">
        <v>11</v>
      </c>
    </row>
    <row r="91" spans="1:15" ht="23.25" thickBot="1">
      <c r="A91" s="18"/>
      <c r="B91" s="19"/>
      <c r="C91" s="20"/>
      <c r="D91" s="20"/>
      <c r="E91" s="19"/>
      <c r="F91" s="19"/>
      <c r="G91" s="19"/>
      <c r="H91" s="19"/>
      <c r="I91" s="19"/>
      <c r="J91" s="22"/>
      <c r="K91" s="23"/>
      <c r="L91" s="19" t="s">
        <v>40</v>
      </c>
      <c r="M91" s="19" t="s">
        <v>100</v>
      </c>
      <c r="N91" s="22">
        <v>9.1488265088867163E-3</v>
      </c>
      <c r="O91" s="19">
        <v>11</v>
      </c>
    </row>
    <row r="92" spans="1:15" ht="23.25" thickBot="1">
      <c r="A92" s="18"/>
      <c r="B92" s="19"/>
      <c r="C92" s="20"/>
      <c r="D92" s="20"/>
      <c r="E92" s="19"/>
      <c r="F92" s="19"/>
      <c r="G92" s="19"/>
      <c r="H92" s="19"/>
      <c r="I92" s="19"/>
      <c r="J92" s="22"/>
      <c r="K92" s="23"/>
      <c r="L92" s="19" t="s">
        <v>40</v>
      </c>
      <c r="M92" s="19" t="s">
        <v>101</v>
      </c>
      <c r="N92" s="22">
        <v>9.1488265088867163E-3</v>
      </c>
      <c r="O92" s="19">
        <v>11</v>
      </c>
    </row>
    <row r="93" spans="1:15" ht="23.25" thickBot="1">
      <c r="A93" s="18"/>
      <c r="B93" s="19"/>
      <c r="C93" s="20"/>
      <c r="D93" s="20"/>
      <c r="E93" s="19"/>
      <c r="F93" s="19"/>
      <c r="G93" s="19"/>
      <c r="H93" s="19"/>
      <c r="I93" s="19"/>
      <c r="J93" s="22"/>
      <c r="K93" s="23"/>
      <c r="L93" s="19" t="s">
        <v>40</v>
      </c>
      <c r="M93" s="19" t="s">
        <v>102</v>
      </c>
      <c r="N93" s="22">
        <v>9.1488265088867163E-3</v>
      </c>
      <c r="O93" s="19">
        <v>11</v>
      </c>
    </row>
    <row r="94" spans="1:15" ht="23.25" thickBot="1">
      <c r="A94" s="18"/>
      <c r="B94" s="19"/>
      <c r="C94" s="20"/>
      <c r="D94" s="20"/>
      <c r="E94" s="19"/>
      <c r="F94" s="19"/>
      <c r="G94" s="19"/>
      <c r="H94" s="19"/>
      <c r="I94" s="19"/>
      <c r="J94" s="22"/>
      <c r="K94" s="23"/>
      <c r="L94" s="19" t="s">
        <v>40</v>
      </c>
      <c r="M94" s="19" t="s">
        <v>103</v>
      </c>
      <c r="N94" s="22">
        <v>9.1488265088867163E-3</v>
      </c>
      <c r="O94" s="19">
        <v>11</v>
      </c>
    </row>
    <row r="95" spans="1:15" ht="23.25" thickBot="1">
      <c r="A95" s="18"/>
      <c r="B95" s="19"/>
      <c r="C95" s="20"/>
      <c r="D95" s="20"/>
      <c r="E95" s="19"/>
      <c r="F95" s="19"/>
      <c r="G95" s="19"/>
      <c r="H95" s="19"/>
      <c r="I95" s="19"/>
      <c r="J95" s="22"/>
      <c r="K95" s="23"/>
      <c r="L95" s="19" t="s">
        <v>40</v>
      </c>
      <c r="M95" s="19" t="s">
        <v>104</v>
      </c>
      <c r="N95" s="22">
        <v>9.1488265088867163E-3</v>
      </c>
      <c r="O95" s="19">
        <v>11</v>
      </c>
    </row>
    <row r="96" spans="1:15" ht="23.25" thickBot="1">
      <c r="A96" s="18"/>
      <c r="B96" s="19"/>
      <c r="C96" s="20"/>
      <c r="D96" s="20"/>
      <c r="E96" s="19"/>
      <c r="F96" s="19"/>
      <c r="G96" s="19"/>
      <c r="H96" s="19"/>
      <c r="I96" s="19"/>
      <c r="J96" s="22"/>
      <c r="K96" s="23"/>
      <c r="L96" s="19" t="s">
        <v>40</v>
      </c>
      <c r="M96" s="19" t="s">
        <v>105</v>
      </c>
      <c r="N96" s="22">
        <v>9.1488265088867163E-3</v>
      </c>
      <c r="O96" s="19">
        <v>11</v>
      </c>
    </row>
    <row r="97" spans="1:15" ht="23.25" thickBot="1">
      <c r="A97" s="18"/>
      <c r="B97" s="19"/>
      <c r="C97" s="20"/>
      <c r="D97" s="20"/>
      <c r="E97" s="19"/>
      <c r="F97" s="19"/>
      <c r="G97" s="19"/>
      <c r="H97" s="19"/>
      <c r="I97" s="19"/>
      <c r="J97" s="22"/>
      <c r="K97" s="23"/>
      <c r="L97" s="19" t="s">
        <v>40</v>
      </c>
      <c r="M97" s="19" t="s">
        <v>106</v>
      </c>
      <c r="N97" s="22">
        <v>9.1488265088867163E-3</v>
      </c>
      <c r="O97" s="19">
        <v>11</v>
      </c>
    </row>
    <row r="98" spans="1:15" ht="23.25" thickBot="1">
      <c r="A98" s="18"/>
      <c r="B98" s="19"/>
      <c r="C98" s="20"/>
      <c r="D98" s="20"/>
      <c r="E98" s="19"/>
      <c r="F98" s="19"/>
      <c r="G98" s="19"/>
      <c r="H98" s="19"/>
      <c r="I98" s="19"/>
      <c r="J98" s="22"/>
      <c r="K98" s="23"/>
      <c r="L98" s="19" t="s">
        <v>40</v>
      </c>
      <c r="M98" s="19" t="s">
        <v>107</v>
      </c>
      <c r="N98" s="22">
        <v>9.1488265088867163E-3</v>
      </c>
      <c r="O98" s="19">
        <v>11</v>
      </c>
    </row>
    <row r="99" spans="1:15" ht="23.25" thickBot="1">
      <c r="A99" s="18"/>
      <c r="B99" s="19"/>
      <c r="C99" s="20"/>
      <c r="D99" s="20"/>
      <c r="E99" s="19"/>
      <c r="F99" s="19"/>
      <c r="G99" s="19"/>
      <c r="H99" s="19"/>
      <c r="I99" s="19"/>
      <c r="J99" s="22"/>
      <c r="K99" s="23"/>
      <c r="L99" s="19" t="s">
        <v>40</v>
      </c>
      <c r="M99" s="19" t="s">
        <v>108</v>
      </c>
      <c r="N99" s="22">
        <v>9.1488265088867163E-3</v>
      </c>
      <c r="O99" s="19">
        <v>11</v>
      </c>
    </row>
    <row r="100" spans="1:15" ht="23.25" thickBot="1">
      <c r="A100" s="18"/>
      <c r="B100" s="19"/>
      <c r="C100" s="20"/>
      <c r="D100" s="20"/>
      <c r="E100" s="19"/>
      <c r="F100" s="19"/>
      <c r="G100" s="19"/>
      <c r="H100" s="19"/>
      <c r="I100" s="19"/>
      <c r="J100" s="22"/>
      <c r="K100" s="23"/>
      <c r="L100" s="19" t="s">
        <v>40</v>
      </c>
      <c r="M100" s="19" t="s">
        <v>109</v>
      </c>
      <c r="N100" s="22">
        <v>9.1488265088867163E-3</v>
      </c>
      <c r="O100" s="19">
        <v>11</v>
      </c>
    </row>
    <row r="101" spans="1:15" ht="23.25" thickBot="1">
      <c r="A101" s="18"/>
      <c r="B101" s="19"/>
      <c r="C101" s="20"/>
      <c r="D101" s="20"/>
      <c r="E101" s="19"/>
      <c r="F101" s="19"/>
      <c r="G101" s="19"/>
      <c r="H101" s="19"/>
      <c r="I101" s="19"/>
      <c r="J101" s="22"/>
      <c r="K101" s="23"/>
      <c r="L101" s="19" t="s">
        <v>40</v>
      </c>
      <c r="M101" s="19" t="s">
        <v>110</v>
      </c>
      <c r="N101" s="22">
        <v>9.1488265088867163E-3</v>
      </c>
      <c r="O101" s="19">
        <v>11</v>
      </c>
    </row>
    <row r="102" spans="1:15" ht="23.25" thickBot="1">
      <c r="A102" s="18"/>
      <c r="B102" s="19"/>
      <c r="C102" s="20"/>
      <c r="D102" s="20"/>
      <c r="E102" s="19"/>
      <c r="F102" s="19"/>
      <c r="G102" s="19"/>
      <c r="H102" s="19"/>
      <c r="I102" s="19"/>
      <c r="J102" s="22"/>
      <c r="K102" s="23"/>
      <c r="L102" s="19" t="s">
        <v>40</v>
      </c>
      <c r="M102" s="19" t="s">
        <v>111</v>
      </c>
      <c r="N102" s="22">
        <v>9.1488265088867163E-3</v>
      </c>
      <c r="O102" s="19">
        <v>11</v>
      </c>
    </row>
    <row r="103" spans="1:15" ht="34.5" thickBot="1">
      <c r="A103" s="18"/>
      <c r="B103" s="19"/>
      <c r="C103" s="20"/>
      <c r="D103" s="20"/>
      <c r="E103" s="19"/>
      <c r="F103" s="19"/>
      <c r="G103" s="19"/>
      <c r="H103" s="19"/>
      <c r="I103" s="19"/>
      <c r="J103" s="22"/>
      <c r="K103" s="23"/>
      <c r="L103" s="19" t="s">
        <v>40</v>
      </c>
      <c r="M103" s="19" t="s">
        <v>112</v>
      </c>
      <c r="N103" s="22">
        <v>9.1488265088867163E-3</v>
      </c>
      <c r="O103" s="19">
        <v>11</v>
      </c>
    </row>
    <row r="104" spans="1:15" ht="23.25" thickBot="1">
      <c r="A104" s="18"/>
      <c r="B104" s="19"/>
      <c r="C104" s="20"/>
      <c r="D104" s="20"/>
      <c r="E104" s="19"/>
      <c r="F104" s="19"/>
      <c r="G104" s="19"/>
      <c r="H104" s="19"/>
      <c r="I104" s="19"/>
      <c r="J104" s="22"/>
      <c r="K104" s="23"/>
      <c r="L104" s="19" t="s">
        <v>40</v>
      </c>
      <c r="M104" s="19" t="s">
        <v>113</v>
      </c>
      <c r="N104" s="22">
        <v>9.1488265088867163E-3</v>
      </c>
      <c r="O104" s="19">
        <v>11</v>
      </c>
    </row>
    <row r="105" spans="1:15" ht="23.25" thickBot="1">
      <c r="A105" s="18"/>
      <c r="B105" s="19"/>
      <c r="C105" s="20"/>
      <c r="D105" s="20"/>
      <c r="E105" s="19"/>
      <c r="F105" s="19"/>
      <c r="G105" s="19"/>
      <c r="H105" s="19"/>
      <c r="I105" s="19"/>
      <c r="J105" s="22"/>
      <c r="K105" s="23"/>
      <c r="L105" s="19" t="s">
        <v>40</v>
      </c>
      <c r="M105" s="19" t="s">
        <v>114</v>
      </c>
      <c r="N105" s="22">
        <v>9.1488265088867163E-3</v>
      </c>
      <c r="O105" s="19">
        <v>11</v>
      </c>
    </row>
    <row r="106" spans="1:15" ht="23.25" thickBot="1">
      <c r="A106" s="18"/>
      <c r="B106" s="19"/>
      <c r="C106" s="20"/>
      <c r="D106" s="20"/>
      <c r="E106" s="19"/>
      <c r="F106" s="19"/>
      <c r="G106" s="19"/>
      <c r="H106" s="19"/>
      <c r="I106" s="19"/>
      <c r="J106" s="22"/>
      <c r="K106" s="23"/>
      <c r="L106" s="19" t="s">
        <v>40</v>
      </c>
      <c r="M106" s="19" t="s">
        <v>115</v>
      </c>
      <c r="N106" s="22">
        <v>9.1488265088867163E-3</v>
      </c>
      <c r="O106" s="19">
        <v>11</v>
      </c>
    </row>
    <row r="107" spans="1:15" ht="34.5" thickBot="1">
      <c r="A107" s="18"/>
      <c r="B107" s="19"/>
      <c r="C107" s="20"/>
      <c r="D107" s="20"/>
      <c r="E107" s="19"/>
      <c r="F107" s="19"/>
      <c r="G107" s="19"/>
      <c r="H107" s="19"/>
      <c r="I107" s="19"/>
      <c r="J107" s="22"/>
      <c r="K107" s="23"/>
      <c r="L107" s="19" t="s">
        <v>40</v>
      </c>
      <c r="M107" s="19" t="s">
        <v>116</v>
      </c>
      <c r="N107" s="22">
        <v>9.1488265088867163E-3</v>
      </c>
      <c r="O107" s="19">
        <v>11</v>
      </c>
    </row>
    <row r="108" spans="1:15" ht="45.75" thickBot="1">
      <c r="A108" s="18"/>
      <c r="B108" s="19"/>
      <c r="C108" s="20"/>
      <c r="D108" s="20"/>
      <c r="E108" s="19"/>
      <c r="F108" s="19"/>
      <c r="G108" s="19"/>
      <c r="H108" s="19"/>
      <c r="I108" s="19"/>
      <c r="J108" s="22"/>
      <c r="K108" s="23"/>
      <c r="L108" s="19" t="s">
        <v>40</v>
      </c>
      <c r="M108" s="19" t="s">
        <v>117</v>
      </c>
      <c r="N108" s="22">
        <v>9.1488265088867163E-3</v>
      </c>
      <c r="O108" s="19">
        <v>11</v>
      </c>
    </row>
    <row r="109" spans="1:15" ht="34.5" thickBot="1">
      <c r="A109" s="18"/>
      <c r="B109" s="19"/>
      <c r="C109" s="20"/>
      <c r="D109" s="20"/>
      <c r="E109" s="19"/>
      <c r="F109" s="19"/>
      <c r="G109" s="19"/>
      <c r="H109" s="19"/>
      <c r="I109" s="19"/>
      <c r="J109" s="22"/>
      <c r="K109" s="23"/>
      <c r="L109" s="19" t="s">
        <v>40</v>
      </c>
      <c r="M109" s="19" t="s">
        <v>118</v>
      </c>
      <c r="N109" s="22">
        <v>9.1488265088867163E-3</v>
      </c>
      <c r="O109" s="19">
        <v>11</v>
      </c>
    </row>
    <row r="110" spans="1:15" ht="23.25" thickBot="1">
      <c r="A110" s="18" t="s">
        <v>30</v>
      </c>
      <c r="B110" s="19" t="s">
        <v>19</v>
      </c>
      <c r="C110" s="20" t="s">
        <v>20</v>
      </c>
      <c r="D110" s="20" t="s">
        <v>21</v>
      </c>
      <c r="E110" s="19" t="s">
        <v>119</v>
      </c>
      <c r="F110" s="19" t="s">
        <v>39</v>
      </c>
      <c r="G110" s="19"/>
      <c r="H110" s="19"/>
      <c r="I110" s="19"/>
      <c r="J110" s="22">
        <v>1440</v>
      </c>
      <c r="K110" s="23">
        <v>1189.2796038364779</v>
      </c>
      <c r="L110" s="19" t="s">
        <v>40</v>
      </c>
      <c r="M110" s="19" t="s">
        <v>25</v>
      </c>
      <c r="N110" s="22">
        <v>201.6</v>
      </c>
      <c r="O110" s="19">
        <v>12</v>
      </c>
    </row>
    <row r="111" spans="1:15" ht="23.25" thickBot="1">
      <c r="A111" s="18"/>
      <c r="B111" s="19"/>
      <c r="C111" s="20"/>
      <c r="D111" s="20"/>
      <c r="E111" s="19"/>
      <c r="F111" s="19"/>
      <c r="G111" s="19"/>
      <c r="H111" s="19"/>
      <c r="I111" s="19"/>
      <c r="J111" s="22"/>
      <c r="K111" s="19"/>
      <c r="L111" s="19" t="s">
        <v>40</v>
      </c>
      <c r="M111" s="19" t="s">
        <v>120</v>
      </c>
      <c r="N111" s="22">
        <v>10.6859</v>
      </c>
      <c r="O111" s="19">
        <v>7</v>
      </c>
    </row>
    <row r="112" spans="1:15" ht="23.25" thickBot="1">
      <c r="A112" s="18"/>
      <c r="B112" s="19"/>
      <c r="C112" s="20"/>
      <c r="D112" s="20"/>
      <c r="E112" s="19"/>
      <c r="F112" s="19"/>
      <c r="G112" s="19"/>
      <c r="H112" s="19"/>
      <c r="I112" s="19"/>
      <c r="J112" s="22"/>
      <c r="K112" s="19"/>
      <c r="L112" s="19" t="s">
        <v>40</v>
      </c>
      <c r="M112" s="19" t="s">
        <v>121</v>
      </c>
      <c r="N112" s="22">
        <v>9.4838000000000005</v>
      </c>
      <c r="O112" s="19">
        <v>3</v>
      </c>
    </row>
    <row r="113" spans="1:15" ht="23.25" thickBot="1">
      <c r="A113" s="18"/>
      <c r="B113" s="19"/>
      <c r="C113" s="20"/>
      <c r="D113" s="20"/>
      <c r="E113" s="19"/>
      <c r="F113" s="19"/>
      <c r="G113" s="19"/>
      <c r="H113" s="19"/>
      <c r="I113" s="19"/>
      <c r="J113" s="22"/>
      <c r="K113" s="19"/>
      <c r="L113" s="19" t="s">
        <v>40</v>
      </c>
      <c r="M113" s="19" t="s">
        <v>122</v>
      </c>
      <c r="N113" s="22">
        <v>6.6787000000000001</v>
      </c>
      <c r="O113" s="19">
        <v>13</v>
      </c>
    </row>
    <row r="114" spans="1:15" ht="23.25" thickBot="1">
      <c r="A114" s="18"/>
      <c r="B114" s="19"/>
      <c r="C114" s="20"/>
      <c r="D114" s="20"/>
      <c r="E114" s="19"/>
      <c r="F114" s="19"/>
      <c r="G114" s="19"/>
      <c r="H114" s="19"/>
      <c r="I114" s="19"/>
      <c r="J114" s="22"/>
      <c r="K114" s="19"/>
      <c r="L114" s="19" t="s">
        <v>40</v>
      </c>
      <c r="M114" s="19" t="s">
        <v>123</v>
      </c>
      <c r="N114" s="22">
        <v>2.6715</v>
      </c>
      <c r="O114" s="19">
        <v>3</v>
      </c>
    </row>
    <row r="115" spans="1:15" ht="23.25" thickBot="1">
      <c r="A115" s="18"/>
      <c r="B115" s="19"/>
      <c r="C115" s="20"/>
      <c r="D115" s="20"/>
      <c r="E115" s="19"/>
      <c r="F115" s="19"/>
      <c r="G115" s="19"/>
      <c r="H115" s="19"/>
      <c r="I115" s="19"/>
      <c r="J115" s="22"/>
      <c r="K115" s="19"/>
      <c r="L115" s="19" t="s">
        <v>40</v>
      </c>
      <c r="M115" s="19" t="s">
        <v>29</v>
      </c>
      <c r="N115" s="22">
        <v>2.6715</v>
      </c>
      <c r="O115" s="19">
        <v>14</v>
      </c>
    </row>
    <row r="116" spans="1:15" ht="23.25" thickBot="1">
      <c r="A116" s="18"/>
      <c r="B116" s="19"/>
      <c r="C116" s="20"/>
      <c r="D116" s="20"/>
      <c r="E116" s="19"/>
      <c r="F116" s="19"/>
      <c r="G116" s="19"/>
      <c r="H116" s="19"/>
      <c r="I116" s="19"/>
      <c r="J116" s="22"/>
      <c r="K116" s="19"/>
      <c r="L116" s="19" t="s">
        <v>40</v>
      </c>
      <c r="M116" s="19" t="s">
        <v>59</v>
      </c>
      <c r="N116" s="22">
        <v>0.4007</v>
      </c>
      <c r="O116" s="19">
        <v>14</v>
      </c>
    </row>
    <row r="117" spans="1:15" ht="23.25" thickBot="1">
      <c r="A117" s="18"/>
      <c r="B117" s="19"/>
      <c r="C117" s="20"/>
      <c r="D117" s="20"/>
      <c r="E117" s="19"/>
      <c r="F117" s="19"/>
      <c r="G117" s="19"/>
      <c r="H117" s="19"/>
      <c r="I117" s="19"/>
      <c r="J117" s="22"/>
      <c r="K117" s="19"/>
      <c r="L117" s="19" t="s">
        <v>40</v>
      </c>
      <c r="M117" s="19" t="s">
        <v>124</v>
      </c>
      <c r="N117" s="22">
        <v>0.4007</v>
      </c>
      <c r="O117" s="19">
        <v>5</v>
      </c>
    </row>
    <row r="118" spans="1:15" ht="23.25" thickBot="1">
      <c r="A118" s="18"/>
      <c r="B118" s="19"/>
      <c r="C118" s="20"/>
      <c r="D118" s="20"/>
      <c r="E118" s="19"/>
      <c r="F118" s="19"/>
      <c r="G118" s="19"/>
      <c r="H118" s="19"/>
      <c r="I118" s="19"/>
      <c r="J118" s="22"/>
      <c r="K118" s="19"/>
      <c r="L118" s="19" t="s">
        <v>40</v>
      </c>
      <c r="M118" s="19" t="s">
        <v>125</v>
      </c>
      <c r="N118" s="22">
        <v>0.4007</v>
      </c>
      <c r="O118" s="19">
        <v>3</v>
      </c>
    </row>
    <row r="119" spans="1:15" ht="34.5" thickBot="1">
      <c r="A119" s="18"/>
      <c r="B119" s="19"/>
      <c r="C119" s="20"/>
      <c r="D119" s="20"/>
      <c r="E119" s="19"/>
      <c r="F119" s="19"/>
      <c r="G119" s="19"/>
      <c r="H119" s="19"/>
      <c r="I119" s="19"/>
      <c r="J119" s="22"/>
      <c r="K119" s="19"/>
      <c r="L119" s="19" t="s">
        <v>48</v>
      </c>
      <c r="M119" s="19" t="s">
        <v>49</v>
      </c>
      <c r="N119" s="22">
        <v>10.574999999999999</v>
      </c>
      <c r="O119" s="19"/>
    </row>
    <row r="120" spans="1:15" ht="45.75" thickBot="1">
      <c r="A120" s="18"/>
      <c r="B120" s="19"/>
      <c r="C120" s="20"/>
      <c r="D120" s="20"/>
      <c r="E120" s="19"/>
      <c r="F120" s="19"/>
      <c r="G120" s="19"/>
      <c r="H120" s="19"/>
      <c r="I120" s="19"/>
      <c r="J120" s="22"/>
      <c r="K120" s="19"/>
      <c r="L120" s="19" t="s">
        <v>48</v>
      </c>
      <c r="M120" s="19" t="s">
        <v>50</v>
      </c>
      <c r="N120" s="22">
        <v>3.9611000000000001</v>
      </c>
      <c r="O120" s="19"/>
    </row>
    <row r="121" spans="1:15" ht="57" thickBot="1">
      <c r="A121" s="18"/>
      <c r="B121" s="19"/>
      <c r="C121" s="20"/>
      <c r="D121" s="20"/>
      <c r="E121" s="19"/>
      <c r="F121" s="19"/>
      <c r="G121" s="19"/>
      <c r="H121" s="19"/>
      <c r="I121" s="19"/>
      <c r="J121" s="22"/>
      <c r="K121" s="19"/>
      <c r="L121" s="19" t="s">
        <v>48</v>
      </c>
      <c r="M121" s="19" t="s">
        <v>51</v>
      </c>
      <c r="N121" s="22">
        <v>0.33750000000000002</v>
      </c>
      <c r="O121" s="19"/>
    </row>
    <row r="122" spans="1:15" ht="45.75" thickBot="1">
      <c r="A122" s="18"/>
      <c r="B122" s="19"/>
      <c r="C122" s="20"/>
      <c r="D122" s="20"/>
      <c r="E122" s="19"/>
      <c r="F122" s="19"/>
      <c r="G122" s="19"/>
      <c r="H122" s="19"/>
      <c r="I122" s="19"/>
      <c r="J122" s="22"/>
      <c r="K122" s="19"/>
      <c r="L122" s="19" t="s">
        <v>26</v>
      </c>
      <c r="M122" s="19" t="s">
        <v>52</v>
      </c>
      <c r="N122" s="22">
        <v>0.13730999999999999</v>
      </c>
      <c r="O122" s="19">
        <v>5</v>
      </c>
    </row>
    <row r="123" spans="1:15" ht="68.25" thickBot="1">
      <c r="A123" s="18"/>
      <c r="B123" s="19"/>
      <c r="C123" s="20"/>
      <c r="D123" s="20"/>
      <c r="E123" s="19"/>
      <c r="F123" s="19"/>
      <c r="G123" s="19"/>
      <c r="H123" s="19"/>
      <c r="I123" s="19"/>
      <c r="J123" s="22"/>
      <c r="K123" s="19"/>
      <c r="L123" s="19" t="s">
        <v>48</v>
      </c>
      <c r="M123" s="19" t="s">
        <v>46</v>
      </c>
      <c r="N123" s="22">
        <v>0.1125</v>
      </c>
      <c r="O123" s="19"/>
    </row>
    <row r="124" spans="1:15" ht="23.25" thickBot="1">
      <c r="A124" s="18"/>
      <c r="B124" s="19"/>
      <c r="C124" s="20"/>
      <c r="D124" s="20"/>
      <c r="E124" s="19"/>
      <c r="F124" s="19"/>
      <c r="G124" s="19"/>
      <c r="H124" s="19"/>
      <c r="I124" s="19"/>
      <c r="J124" s="22"/>
      <c r="K124" s="19"/>
      <c r="L124" s="19" t="s">
        <v>40</v>
      </c>
      <c r="M124" s="19" t="s">
        <v>126</v>
      </c>
      <c r="N124" s="22">
        <v>0.15249381551362678</v>
      </c>
      <c r="O124" s="19">
        <v>3</v>
      </c>
    </row>
    <row r="125" spans="1:15" ht="23.25" thickBot="1">
      <c r="A125" s="18"/>
      <c r="B125" s="19"/>
      <c r="C125" s="20"/>
      <c r="D125" s="20"/>
      <c r="E125" s="19"/>
      <c r="F125" s="19"/>
      <c r="G125" s="19"/>
      <c r="H125" s="19"/>
      <c r="I125" s="19"/>
      <c r="J125" s="22"/>
      <c r="K125" s="19"/>
      <c r="L125" s="19" t="s">
        <v>40</v>
      </c>
      <c r="M125" s="19" t="s">
        <v>123</v>
      </c>
      <c r="N125" s="22">
        <v>0.12329287211740038</v>
      </c>
      <c r="O125" s="19">
        <v>3</v>
      </c>
    </row>
    <row r="126" spans="1:15" ht="23.25" thickBot="1">
      <c r="A126" s="18"/>
      <c r="B126" s="19"/>
      <c r="C126" s="20"/>
      <c r="D126" s="20"/>
      <c r="E126" s="19"/>
      <c r="F126" s="19"/>
      <c r="G126" s="19"/>
      <c r="H126" s="19"/>
      <c r="I126" s="19"/>
      <c r="J126" s="22"/>
      <c r="K126" s="19"/>
      <c r="L126" s="19" t="s">
        <v>40</v>
      </c>
      <c r="M126" s="19" t="s">
        <v>124</v>
      </c>
      <c r="N126" s="22">
        <v>0.11031467505241087</v>
      </c>
      <c r="O126" s="19">
        <v>8</v>
      </c>
    </row>
    <row r="127" spans="1:15" ht="23.25" thickBot="1">
      <c r="A127" s="18"/>
      <c r="B127" s="19"/>
      <c r="C127" s="20"/>
      <c r="D127" s="20"/>
      <c r="E127" s="19"/>
      <c r="F127" s="19"/>
      <c r="G127" s="19"/>
      <c r="H127" s="19"/>
      <c r="I127" s="19"/>
      <c r="J127" s="22"/>
      <c r="K127" s="19"/>
      <c r="L127" s="19" t="s">
        <v>40</v>
      </c>
      <c r="M127" s="19" t="s">
        <v>127</v>
      </c>
      <c r="N127" s="22">
        <v>5.5157337526205434E-2</v>
      </c>
      <c r="O127" s="19">
        <v>14</v>
      </c>
    </row>
    <row r="128" spans="1:15" ht="23.25" thickBot="1">
      <c r="A128" s="18"/>
      <c r="B128" s="19"/>
      <c r="C128" s="20"/>
      <c r="D128" s="20"/>
      <c r="E128" s="19"/>
      <c r="F128" s="19"/>
      <c r="G128" s="19"/>
      <c r="H128" s="19"/>
      <c r="I128" s="19"/>
      <c r="J128" s="22"/>
      <c r="K128" s="19"/>
      <c r="L128" s="19" t="s">
        <v>40</v>
      </c>
      <c r="M128" s="19" t="s">
        <v>122</v>
      </c>
      <c r="N128" s="22">
        <v>0.16222746331236892</v>
      </c>
      <c r="O128" s="19">
        <v>16</v>
      </c>
    </row>
    <row r="129" spans="1:15" ht="34.5" thickBot="1">
      <c r="A129" s="18" t="s">
        <v>30</v>
      </c>
      <c r="B129" s="19" t="s">
        <v>19</v>
      </c>
      <c r="C129" s="20" t="s">
        <v>20</v>
      </c>
      <c r="D129" s="20" t="s">
        <v>37</v>
      </c>
      <c r="E129" s="19" t="s">
        <v>128</v>
      </c>
      <c r="F129" s="19" t="s">
        <v>33</v>
      </c>
      <c r="G129" s="19"/>
      <c r="H129" s="19"/>
      <c r="I129" s="19"/>
      <c r="J129" s="22">
        <v>950</v>
      </c>
      <c r="K129" s="23">
        <v>776.95161832858003</v>
      </c>
      <c r="L129" s="19" t="s">
        <v>40</v>
      </c>
      <c r="M129" s="19" t="s">
        <v>25</v>
      </c>
      <c r="N129" s="22">
        <v>133</v>
      </c>
      <c r="O129" s="19">
        <v>12</v>
      </c>
    </row>
    <row r="130" spans="1:15" ht="23.25" thickBot="1">
      <c r="A130" s="18"/>
      <c r="B130" s="19"/>
      <c r="C130" s="20"/>
      <c r="D130" s="20"/>
      <c r="E130" s="19"/>
      <c r="F130" s="19"/>
      <c r="G130" s="19"/>
      <c r="H130" s="19"/>
      <c r="I130" s="19"/>
      <c r="J130" s="22"/>
      <c r="K130" s="19"/>
      <c r="L130" s="19" t="s">
        <v>40</v>
      </c>
      <c r="M130" s="19" t="s">
        <v>120</v>
      </c>
      <c r="N130" s="22">
        <v>8.4594000000000005</v>
      </c>
      <c r="O130" s="19">
        <v>7</v>
      </c>
    </row>
    <row r="131" spans="1:15" ht="23.25" thickBot="1">
      <c r="A131" s="18"/>
      <c r="B131" s="19"/>
      <c r="C131" s="20"/>
      <c r="D131" s="20"/>
      <c r="E131" s="19"/>
      <c r="F131" s="19"/>
      <c r="G131" s="19"/>
      <c r="H131" s="19"/>
      <c r="I131" s="19"/>
      <c r="J131" s="22"/>
      <c r="K131" s="19"/>
      <c r="L131" s="19" t="s">
        <v>40</v>
      </c>
      <c r="M131" s="19" t="s">
        <v>121</v>
      </c>
      <c r="N131" s="22">
        <v>7.5076999999999998</v>
      </c>
      <c r="O131" s="19">
        <v>3</v>
      </c>
    </row>
    <row r="132" spans="1:15" ht="23.25" thickBot="1">
      <c r="A132" s="18"/>
      <c r="B132" s="19"/>
      <c r="C132" s="20"/>
      <c r="D132" s="20"/>
      <c r="E132" s="19"/>
      <c r="F132" s="19"/>
      <c r="G132" s="19"/>
      <c r="H132" s="19"/>
      <c r="I132" s="19"/>
      <c r="J132" s="22"/>
      <c r="K132" s="19"/>
      <c r="L132" s="19" t="s">
        <v>40</v>
      </c>
      <c r="M132" s="19" t="s">
        <v>122</v>
      </c>
      <c r="N132" s="22">
        <v>5.2870999999999997</v>
      </c>
      <c r="O132" s="19">
        <v>13</v>
      </c>
    </row>
    <row r="133" spans="1:15" ht="23.25" thickBot="1">
      <c r="A133" s="18"/>
      <c r="B133" s="19"/>
      <c r="C133" s="20"/>
      <c r="D133" s="20"/>
      <c r="E133" s="19"/>
      <c r="F133" s="19"/>
      <c r="G133" s="19"/>
      <c r="H133" s="19"/>
      <c r="I133" s="19"/>
      <c r="J133" s="22"/>
      <c r="K133" s="19"/>
      <c r="L133" s="19" t="s">
        <v>40</v>
      </c>
      <c r="M133" s="19" t="s">
        <v>123</v>
      </c>
      <c r="N133" s="22">
        <v>2.1147999999999998</v>
      </c>
      <c r="O133" s="19">
        <v>3</v>
      </c>
    </row>
    <row r="134" spans="1:15" ht="23.25" thickBot="1">
      <c r="A134" s="18"/>
      <c r="B134" s="19"/>
      <c r="C134" s="20"/>
      <c r="D134" s="20"/>
      <c r="E134" s="19"/>
      <c r="F134" s="19"/>
      <c r="G134" s="19"/>
      <c r="H134" s="19"/>
      <c r="I134" s="19"/>
      <c r="J134" s="22"/>
      <c r="K134" s="19"/>
      <c r="L134" s="19" t="s">
        <v>40</v>
      </c>
      <c r="M134" s="19" t="s">
        <v>29</v>
      </c>
      <c r="N134" s="22">
        <v>2.1147999999999998</v>
      </c>
      <c r="O134" s="19">
        <v>14</v>
      </c>
    </row>
    <row r="135" spans="1:15" ht="23.25" thickBot="1">
      <c r="A135" s="18"/>
      <c r="B135" s="19"/>
      <c r="C135" s="20"/>
      <c r="D135" s="20"/>
      <c r="E135" s="19"/>
      <c r="F135" s="19"/>
      <c r="G135" s="19"/>
      <c r="H135" s="19"/>
      <c r="I135" s="19"/>
      <c r="J135" s="22"/>
      <c r="K135" s="19"/>
      <c r="L135" s="19" t="s">
        <v>40</v>
      </c>
      <c r="M135" s="19" t="s">
        <v>59</v>
      </c>
      <c r="N135" s="22">
        <v>3.1719999999999998E-2</v>
      </c>
      <c r="O135" s="19">
        <v>14</v>
      </c>
    </row>
    <row r="136" spans="1:15" ht="23.25" thickBot="1">
      <c r="A136" s="18"/>
      <c r="B136" s="19"/>
      <c r="C136" s="20"/>
      <c r="D136" s="20"/>
      <c r="E136" s="19"/>
      <c r="F136" s="19"/>
      <c r="G136" s="19"/>
      <c r="H136" s="19"/>
      <c r="I136" s="19"/>
      <c r="J136" s="22"/>
      <c r="K136" s="19"/>
      <c r="L136" s="19" t="s">
        <v>40</v>
      </c>
      <c r="M136" s="19" t="s">
        <v>124</v>
      </c>
      <c r="N136" s="22">
        <v>0.31719999999999998</v>
      </c>
      <c r="O136" s="19">
        <v>5</v>
      </c>
    </row>
    <row r="137" spans="1:15" ht="23.25" thickBot="1">
      <c r="A137" s="18"/>
      <c r="B137" s="19"/>
      <c r="C137" s="20"/>
      <c r="D137" s="20"/>
      <c r="E137" s="19"/>
      <c r="F137" s="19"/>
      <c r="G137" s="19"/>
      <c r="H137" s="19"/>
      <c r="I137" s="19"/>
      <c r="J137" s="22"/>
      <c r="K137" s="19"/>
      <c r="L137" s="19" t="s">
        <v>40</v>
      </c>
      <c r="M137" s="19" t="s">
        <v>125</v>
      </c>
      <c r="N137" s="22">
        <v>0.31719999999999998</v>
      </c>
      <c r="O137" s="19">
        <v>3</v>
      </c>
    </row>
    <row r="138" spans="1:15" ht="34.5" thickBot="1">
      <c r="A138" s="18"/>
      <c r="B138" s="19"/>
      <c r="C138" s="20"/>
      <c r="D138" s="20"/>
      <c r="E138" s="19"/>
      <c r="F138" s="19"/>
      <c r="G138" s="19"/>
      <c r="H138" s="19"/>
      <c r="I138" s="19"/>
      <c r="J138" s="22"/>
      <c r="K138" s="19"/>
      <c r="L138" s="19" t="s">
        <v>48</v>
      </c>
      <c r="M138" s="19" t="s">
        <v>49</v>
      </c>
      <c r="N138" s="22">
        <v>9.4</v>
      </c>
      <c r="O138" s="19"/>
    </row>
    <row r="139" spans="1:15" ht="45.75" thickBot="1">
      <c r="A139" s="18"/>
      <c r="B139" s="19"/>
      <c r="C139" s="20"/>
      <c r="D139" s="20"/>
      <c r="E139" s="19"/>
      <c r="F139" s="19"/>
      <c r="G139" s="19"/>
      <c r="H139" s="19"/>
      <c r="I139" s="19"/>
      <c r="J139" s="22"/>
      <c r="K139" s="19"/>
      <c r="L139" s="19" t="s">
        <v>48</v>
      </c>
      <c r="M139" s="19" t="s">
        <v>50</v>
      </c>
      <c r="N139" s="22">
        <v>3.9611420793362715</v>
      </c>
      <c r="O139" s="19"/>
    </row>
    <row r="140" spans="1:15" ht="57" thickBot="1">
      <c r="A140" s="18"/>
      <c r="B140" s="19"/>
      <c r="C140" s="20"/>
      <c r="D140" s="20"/>
      <c r="E140" s="19"/>
      <c r="F140" s="19"/>
      <c r="G140" s="19"/>
      <c r="H140" s="19"/>
      <c r="I140" s="19"/>
      <c r="J140" s="22"/>
      <c r="K140" s="19"/>
      <c r="L140" s="19" t="s">
        <v>48</v>
      </c>
      <c r="M140" s="19" t="s">
        <v>51</v>
      </c>
      <c r="N140" s="22">
        <v>0.3</v>
      </c>
      <c r="O140" s="19"/>
    </row>
    <row r="141" spans="1:15" ht="45.75" thickBot="1">
      <c r="A141" s="18"/>
      <c r="B141" s="19"/>
      <c r="C141" s="20"/>
      <c r="D141" s="20"/>
      <c r="E141" s="19"/>
      <c r="F141" s="19"/>
      <c r="G141" s="19"/>
      <c r="H141" s="19"/>
      <c r="I141" s="19"/>
      <c r="J141" s="22"/>
      <c r="K141" s="19"/>
      <c r="L141" s="19" t="s">
        <v>26</v>
      </c>
      <c r="M141" s="19" t="s">
        <v>52</v>
      </c>
      <c r="N141" s="22">
        <v>0.13731959208365743</v>
      </c>
      <c r="O141" s="19">
        <v>5</v>
      </c>
    </row>
    <row r="142" spans="1:15" ht="68.25" thickBot="1">
      <c r="A142" s="18"/>
      <c r="B142" s="19"/>
      <c r="C142" s="19"/>
      <c r="D142" s="20"/>
      <c r="E142" s="19"/>
      <c r="F142" s="19"/>
      <c r="G142" s="19"/>
      <c r="H142" s="19"/>
      <c r="I142" s="19"/>
      <c r="J142" s="22"/>
      <c r="K142" s="19"/>
      <c r="L142" s="19" t="s">
        <v>48</v>
      </c>
      <c r="M142" s="19" t="s">
        <v>46</v>
      </c>
      <c r="N142" s="22">
        <v>0.1</v>
      </c>
      <c r="O142" s="19"/>
    </row>
    <row r="143" spans="1:15" ht="34.5" thickBot="1">
      <c r="A143" s="18" t="s">
        <v>30</v>
      </c>
      <c r="B143" s="19" t="s">
        <v>19</v>
      </c>
      <c r="C143" s="20" t="s">
        <v>20</v>
      </c>
      <c r="D143" s="20" t="s">
        <v>37</v>
      </c>
      <c r="E143" s="19" t="s">
        <v>129</v>
      </c>
      <c r="F143" s="19" t="s">
        <v>39</v>
      </c>
      <c r="G143" s="19"/>
      <c r="H143" s="19"/>
      <c r="I143" s="19"/>
      <c r="J143" s="22">
        <v>950</v>
      </c>
      <c r="K143" s="23">
        <v>776.95161832858003</v>
      </c>
      <c r="L143" s="19" t="s">
        <v>40</v>
      </c>
      <c r="M143" s="19" t="s">
        <v>25</v>
      </c>
      <c r="N143" s="22">
        <v>133</v>
      </c>
      <c r="O143" s="19">
        <v>12</v>
      </c>
    </row>
    <row r="144" spans="1:15" ht="23.25" thickBot="1">
      <c r="A144" s="18"/>
      <c r="B144" s="19"/>
      <c r="C144" s="20"/>
      <c r="D144" s="20"/>
      <c r="E144" s="19"/>
      <c r="F144" s="19"/>
      <c r="G144" s="19"/>
      <c r="H144" s="19"/>
      <c r="I144" s="19"/>
      <c r="J144" s="22"/>
      <c r="K144" s="19"/>
      <c r="L144" s="19" t="s">
        <v>40</v>
      </c>
      <c r="M144" s="19" t="s">
        <v>120</v>
      </c>
      <c r="N144" s="22">
        <v>8.4594000000000005</v>
      </c>
      <c r="O144" s="19">
        <v>7</v>
      </c>
    </row>
    <row r="145" spans="1:15" ht="23.25" thickBot="1">
      <c r="A145" s="18"/>
      <c r="B145" s="19"/>
      <c r="C145" s="20"/>
      <c r="D145" s="20"/>
      <c r="E145" s="19"/>
      <c r="F145" s="19"/>
      <c r="G145" s="19"/>
      <c r="H145" s="19"/>
      <c r="I145" s="19"/>
      <c r="J145" s="22"/>
      <c r="K145" s="19"/>
      <c r="L145" s="19" t="s">
        <v>40</v>
      </c>
      <c r="M145" s="19" t="s">
        <v>121</v>
      </c>
      <c r="N145" s="22">
        <v>7.5076999999999998</v>
      </c>
      <c r="O145" s="19">
        <v>3</v>
      </c>
    </row>
    <row r="146" spans="1:15" ht="23.25" thickBot="1">
      <c r="A146" s="18"/>
      <c r="B146" s="19"/>
      <c r="C146" s="20"/>
      <c r="D146" s="20"/>
      <c r="E146" s="19"/>
      <c r="F146" s="19"/>
      <c r="G146" s="19"/>
      <c r="H146" s="19"/>
      <c r="I146" s="19"/>
      <c r="J146" s="22"/>
      <c r="K146" s="19"/>
      <c r="L146" s="19" t="s">
        <v>40</v>
      </c>
      <c r="M146" s="19" t="s">
        <v>122</v>
      </c>
      <c r="N146" s="22">
        <v>5.2870999999999997</v>
      </c>
      <c r="O146" s="19">
        <v>13</v>
      </c>
    </row>
    <row r="147" spans="1:15" ht="23.25" thickBot="1">
      <c r="A147" s="18"/>
      <c r="B147" s="19"/>
      <c r="C147" s="20"/>
      <c r="D147" s="20"/>
      <c r="E147" s="19"/>
      <c r="F147" s="19"/>
      <c r="G147" s="19"/>
      <c r="H147" s="19"/>
      <c r="I147" s="19"/>
      <c r="J147" s="22"/>
      <c r="K147" s="19"/>
      <c r="L147" s="19" t="s">
        <v>40</v>
      </c>
      <c r="M147" s="19" t="s">
        <v>123</v>
      </c>
      <c r="N147" s="22">
        <v>2.1147999999999998</v>
      </c>
      <c r="O147" s="19">
        <v>3</v>
      </c>
    </row>
    <row r="148" spans="1:15" ht="23.25" thickBot="1">
      <c r="A148" s="18"/>
      <c r="B148" s="19"/>
      <c r="C148" s="20"/>
      <c r="D148" s="20"/>
      <c r="E148" s="19"/>
      <c r="F148" s="19"/>
      <c r="G148" s="19"/>
      <c r="H148" s="19"/>
      <c r="I148" s="19"/>
      <c r="J148" s="22"/>
      <c r="K148" s="19"/>
      <c r="L148" s="19" t="s">
        <v>40</v>
      </c>
      <c r="M148" s="19" t="s">
        <v>29</v>
      </c>
      <c r="N148" s="22">
        <v>2.1147999999999998</v>
      </c>
      <c r="O148" s="19">
        <v>14</v>
      </c>
    </row>
    <row r="149" spans="1:15" ht="23.25" thickBot="1">
      <c r="A149" s="18"/>
      <c r="B149" s="19"/>
      <c r="C149" s="20"/>
      <c r="D149" s="20"/>
      <c r="E149" s="19"/>
      <c r="F149" s="19"/>
      <c r="G149" s="19"/>
      <c r="H149" s="19"/>
      <c r="I149" s="19"/>
      <c r="J149" s="22"/>
      <c r="K149" s="19"/>
      <c r="L149" s="19" t="s">
        <v>40</v>
      </c>
      <c r="M149" s="19" t="s">
        <v>59</v>
      </c>
      <c r="N149" s="22">
        <v>3.1719999999999998E-2</v>
      </c>
      <c r="O149" s="19">
        <v>14</v>
      </c>
    </row>
    <row r="150" spans="1:15" ht="23.25" thickBot="1">
      <c r="A150" s="18"/>
      <c r="B150" s="19"/>
      <c r="C150" s="20"/>
      <c r="D150" s="20"/>
      <c r="E150" s="19"/>
      <c r="F150" s="19"/>
      <c r="G150" s="19"/>
      <c r="H150" s="19"/>
      <c r="I150" s="19"/>
      <c r="J150" s="22"/>
      <c r="K150" s="19"/>
      <c r="L150" s="19" t="s">
        <v>40</v>
      </c>
      <c r="M150" s="19" t="s">
        <v>124</v>
      </c>
      <c r="N150" s="22">
        <v>0.31719999999999998</v>
      </c>
      <c r="O150" s="19">
        <v>5</v>
      </c>
    </row>
    <row r="151" spans="1:15" ht="23.25" thickBot="1">
      <c r="A151" s="18"/>
      <c r="B151" s="19"/>
      <c r="C151" s="20"/>
      <c r="D151" s="20"/>
      <c r="E151" s="19"/>
      <c r="F151" s="19"/>
      <c r="G151" s="19"/>
      <c r="H151" s="19"/>
      <c r="I151" s="19"/>
      <c r="J151" s="22"/>
      <c r="K151" s="19"/>
      <c r="L151" s="19" t="s">
        <v>40</v>
      </c>
      <c r="M151" s="19" t="s">
        <v>125</v>
      </c>
      <c r="N151" s="22">
        <v>0.31719999999999998</v>
      </c>
      <c r="O151" s="19">
        <v>3</v>
      </c>
    </row>
    <row r="152" spans="1:15" ht="34.5" thickBot="1">
      <c r="A152" s="18"/>
      <c r="B152" s="19"/>
      <c r="C152" s="20"/>
      <c r="D152" s="20"/>
      <c r="E152" s="19"/>
      <c r="F152" s="19"/>
      <c r="G152" s="19"/>
      <c r="H152" s="19"/>
      <c r="I152" s="19"/>
      <c r="J152" s="22"/>
      <c r="K152" s="19"/>
      <c r="L152" s="19" t="s">
        <v>48</v>
      </c>
      <c r="M152" s="19" t="s">
        <v>49</v>
      </c>
      <c r="N152" s="22">
        <v>9.4</v>
      </c>
      <c r="O152" s="19"/>
    </row>
    <row r="153" spans="1:15" ht="45.75" thickBot="1">
      <c r="A153" s="18"/>
      <c r="B153" s="19"/>
      <c r="C153" s="20"/>
      <c r="D153" s="20"/>
      <c r="E153" s="19"/>
      <c r="F153" s="19"/>
      <c r="G153" s="19"/>
      <c r="H153" s="19"/>
      <c r="I153" s="19"/>
      <c r="J153" s="22"/>
      <c r="K153" s="19"/>
      <c r="L153" s="19" t="s">
        <v>48</v>
      </c>
      <c r="M153" s="19" t="s">
        <v>50</v>
      </c>
      <c r="N153" s="22">
        <v>3.9611420793362715</v>
      </c>
      <c r="O153" s="19"/>
    </row>
    <row r="154" spans="1:15" ht="57" thickBot="1">
      <c r="A154" s="18"/>
      <c r="B154" s="19"/>
      <c r="C154" s="20"/>
      <c r="D154" s="20"/>
      <c r="E154" s="19"/>
      <c r="F154" s="19"/>
      <c r="G154" s="19"/>
      <c r="H154" s="19"/>
      <c r="I154" s="19"/>
      <c r="J154" s="22"/>
      <c r="K154" s="19"/>
      <c r="L154" s="19" t="s">
        <v>48</v>
      </c>
      <c r="M154" s="19" t="s">
        <v>51</v>
      </c>
      <c r="N154" s="22">
        <v>0.3</v>
      </c>
      <c r="O154" s="19"/>
    </row>
    <row r="155" spans="1:15" ht="45.75" thickBot="1">
      <c r="A155" s="18"/>
      <c r="B155" s="19"/>
      <c r="C155" s="20"/>
      <c r="D155" s="20"/>
      <c r="E155" s="19"/>
      <c r="F155" s="19"/>
      <c r="G155" s="19"/>
      <c r="H155" s="19"/>
      <c r="I155" s="19"/>
      <c r="J155" s="22"/>
      <c r="K155" s="19"/>
      <c r="L155" s="19" t="s">
        <v>26</v>
      </c>
      <c r="M155" s="19" t="s">
        <v>52</v>
      </c>
      <c r="N155" s="22">
        <v>0.13731959208365743</v>
      </c>
      <c r="O155" s="19">
        <v>5</v>
      </c>
    </row>
    <row r="156" spans="1:15" ht="68.25" thickBot="1">
      <c r="A156" s="18"/>
      <c r="B156" s="19"/>
      <c r="C156" s="19"/>
      <c r="D156" s="20"/>
      <c r="E156" s="19"/>
      <c r="F156" s="19"/>
      <c r="G156" s="19"/>
      <c r="H156" s="19"/>
      <c r="I156" s="19"/>
      <c r="J156" s="22"/>
      <c r="K156" s="19"/>
      <c r="L156" s="19" t="s">
        <v>48</v>
      </c>
      <c r="M156" s="19" t="s">
        <v>46</v>
      </c>
      <c r="N156" s="22">
        <v>0.1</v>
      </c>
      <c r="O156" s="19"/>
    </row>
    <row r="157" spans="1:15" ht="34.5" thickBot="1">
      <c r="A157" s="18" t="s">
        <v>30</v>
      </c>
      <c r="B157" s="19" t="s">
        <v>19</v>
      </c>
      <c r="C157" s="20" t="s">
        <v>20</v>
      </c>
      <c r="D157" s="20" t="s">
        <v>21</v>
      </c>
      <c r="E157" s="19" t="s">
        <v>130</v>
      </c>
      <c r="F157" s="19" t="s">
        <v>33</v>
      </c>
      <c r="G157" s="19"/>
      <c r="H157" s="19"/>
      <c r="I157" s="19"/>
      <c r="J157" s="22">
        <v>1750</v>
      </c>
      <c r="K157" s="23">
        <v>1454.7854383285801</v>
      </c>
      <c r="L157" s="19" t="s">
        <v>40</v>
      </c>
      <c r="M157" s="19" t="s">
        <v>25</v>
      </c>
      <c r="N157" s="22">
        <v>245</v>
      </c>
      <c r="O157" s="19">
        <v>12</v>
      </c>
    </row>
    <row r="158" spans="1:15" ht="23.25" thickBot="1">
      <c r="A158" s="18"/>
      <c r="B158" s="19"/>
      <c r="C158" s="20"/>
      <c r="D158" s="20"/>
      <c r="E158" s="19"/>
      <c r="F158" s="19"/>
      <c r="G158" s="19"/>
      <c r="H158" s="19"/>
      <c r="I158" s="19"/>
      <c r="J158" s="22"/>
      <c r="K158" s="19"/>
      <c r="L158" s="19" t="s">
        <v>40</v>
      </c>
      <c r="M158" s="19" t="s">
        <v>120</v>
      </c>
      <c r="N158" s="22">
        <v>11.195499999999999</v>
      </c>
      <c r="O158" s="19">
        <v>7</v>
      </c>
    </row>
    <row r="159" spans="1:15" ht="23.25" thickBot="1">
      <c r="A159" s="18"/>
      <c r="B159" s="19"/>
      <c r="C159" s="20"/>
      <c r="D159" s="20"/>
      <c r="E159" s="19"/>
      <c r="F159" s="19"/>
      <c r="G159" s="19"/>
      <c r="H159" s="19"/>
      <c r="I159" s="19"/>
      <c r="J159" s="22"/>
      <c r="K159" s="19"/>
      <c r="L159" s="19" t="s">
        <v>40</v>
      </c>
      <c r="M159" s="19" t="s">
        <v>121</v>
      </c>
      <c r="N159" s="22">
        <v>9.9359999999999999</v>
      </c>
      <c r="O159" s="19">
        <v>3</v>
      </c>
    </row>
    <row r="160" spans="1:15" ht="23.25" thickBot="1">
      <c r="A160" s="18"/>
      <c r="B160" s="19"/>
      <c r="C160" s="20"/>
      <c r="D160" s="20"/>
      <c r="E160" s="19"/>
      <c r="F160" s="19"/>
      <c r="G160" s="19"/>
      <c r="H160" s="19"/>
      <c r="I160" s="19"/>
      <c r="J160" s="22"/>
      <c r="K160" s="19"/>
      <c r="L160" s="19" t="s">
        <v>40</v>
      </c>
      <c r="M160" s="19" t="s">
        <v>122</v>
      </c>
      <c r="N160" s="22">
        <v>6.9972000000000003</v>
      </c>
      <c r="O160" s="19">
        <v>13</v>
      </c>
    </row>
    <row r="161" spans="1:15" ht="23.25" thickBot="1">
      <c r="A161" s="18"/>
      <c r="B161" s="19"/>
      <c r="C161" s="20"/>
      <c r="D161" s="20"/>
      <c r="E161" s="19"/>
      <c r="F161" s="19"/>
      <c r="G161" s="19"/>
      <c r="H161" s="19"/>
      <c r="I161" s="19"/>
      <c r="J161" s="22"/>
      <c r="K161" s="19"/>
      <c r="L161" s="19" t="s">
        <v>40</v>
      </c>
      <c r="M161" s="19" t="s">
        <v>123</v>
      </c>
      <c r="N161" s="22">
        <v>2.7989000000000002</v>
      </c>
      <c r="O161" s="19">
        <v>3</v>
      </c>
    </row>
    <row r="162" spans="1:15" ht="23.25" thickBot="1">
      <c r="A162" s="18"/>
      <c r="B162" s="19"/>
      <c r="C162" s="20"/>
      <c r="D162" s="20"/>
      <c r="E162" s="19"/>
      <c r="F162" s="19"/>
      <c r="G162" s="19"/>
      <c r="H162" s="19"/>
      <c r="I162" s="19"/>
      <c r="J162" s="22"/>
      <c r="K162" s="19"/>
      <c r="L162" s="19" t="s">
        <v>40</v>
      </c>
      <c r="M162" s="19" t="s">
        <v>29</v>
      </c>
      <c r="N162" s="22">
        <v>2.7989000000000002</v>
      </c>
      <c r="O162" s="19">
        <v>3</v>
      </c>
    </row>
    <row r="163" spans="1:15" ht="23.25" thickBot="1">
      <c r="A163" s="18"/>
      <c r="B163" s="19"/>
      <c r="C163" s="20"/>
      <c r="D163" s="20"/>
      <c r="E163" s="19"/>
      <c r="F163" s="19"/>
      <c r="G163" s="19"/>
      <c r="H163" s="19"/>
      <c r="I163" s="19"/>
      <c r="J163" s="22"/>
      <c r="K163" s="19"/>
      <c r="L163" s="19" t="s">
        <v>40</v>
      </c>
      <c r="M163" s="19" t="s">
        <v>59</v>
      </c>
      <c r="N163" s="22">
        <v>0.52500000000000002</v>
      </c>
      <c r="O163" s="19">
        <v>14</v>
      </c>
    </row>
    <row r="164" spans="1:15" ht="23.25" thickBot="1">
      <c r="A164" s="18"/>
      <c r="B164" s="19"/>
      <c r="C164" s="20"/>
      <c r="D164" s="20"/>
      <c r="E164" s="19"/>
      <c r="F164" s="19"/>
      <c r="G164" s="19"/>
      <c r="H164" s="19"/>
      <c r="I164" s="19"/>
      <c r="J164" s="22"/>
      <c r="K164" s="19"/>
      <c r="L164" s="19" t="s">
        <v>40</v>
      </c>
      <c r="M164" s="19" t="s">
        <v>124</v>
      </c>
      <c r="N164" s="22">
        <v>0.41980000000000001</v>
      </c>
      <c r="O164" s="19">
        <v>5</v>
      </c>
    </row>
    <row r="165" spans="1:15" ht="23.25" thickBot="1">
      <c r="A165" s="18"/>
      <c r="B165" s="19"/>
      <c r="C165" s="20"/>
      <c r="D165" s="20"/>
      <c r="E165" s="19"/>
      <c r="F165" s="19"/>
      <c r="G165" s="19"/>
      <c r="H165" s="19"/>
      <c r="I165" s="19"/>
      <c r="J165" s="22"/>
      <c r="K165" s="19"/>
      <c r="L165" s="19" t="s">
        <v>40</v>
      </c>
      <c r="M165" s="19" t="s">
        <v>125</v>
      </c>
      <c r="N165" s="22">
        <v>0.41980000000000001</v>
      </c>
      <c r="O165" s="19">
        <v>3</v>
      </c>
    </row>
    <row r="166" spans="1:15" ht="34.5" thickBot="1">
      <c r="A166" s="18"/>
      <c r="B166" s="19"/>
      <c r="C166" s="20"/>
      <c r="D166" s="20"/>
      <c r="E166" s="19"/>
      <c r="F166" s="19"/>
      <c r="G166" s="19"/>
      <c r="H166" s="19"/>
      <c r="I166" s="19"/>
      <c r="J166" s="22"/>
      <c r="K166" s="19"/>
      <c r="L166" s="19" t="s">
        <v>48</v>
      </c>
      <c r="M166" s="19" t="s">
        <v>49</v>
      </c>
      <c r="N166" s="22">
        <v>10.574999999999999</v>
      </c>
      <c r="O166" s="19"/>
    </row>
    <row r="167" spans="1:15" ht="45.75" thickBot="1">
      <c r="A167" s="18"/>
      <c r="B167" s="19"/>
      <c r="C167" s="20"/>
      <c r="D167" s="20"/>
      <c r="E167" s="19"/>
      <c r="F167" s="19"/>
      <c r="G167" s="19"/>
      <c r="H167" s="19"/>
      <c r="I167" s="19"/>
      <c r="J167" s="22"/>
      <c r="K167" s="19"/>
      <c r="L167" s="19" t="s">
        <v>48</v>
      </c>
      <c r="M167" s="19" t="s">
        <v>50</v>
      </c>
      <c r="N167" s="22">
        <v>3.9611420793362715</v>
      </c>
      <c r="O167" s="19"/>
    </row>
    <row r="168" spans="1:15" ht="57" thickBot="1">
      <c r="A168" s="18"/>
      <c r="B168" s="19"/>
      <c r="C168" s="20"/>
      <c r="D168" s="20"/>
      <c r="E168" s="19"/>
      <c r="F168" s="19"/>
      <c r="G168" s="19"/>
      <c r="H168" s="19"/>
      <c r="I168" s="19"/>
      <c r="J168" s="22"/>
      <c r="K168" s="19"/>
      <c r="L168" s="19" t="s">
        <v>48</v>
      </c>
      <c r="M168" s="19" t="s">
        <v>51</v>
      </c>
      <c r="N168" s="22">
        <v>0.33750000000000002</v>
      </c>
      <c r="O168" s="19"/>
    </row>
    <row r="169" spans="1:15" ht="45.75" thickBot="1">
      <c r="A169" s="18"/>
      <c r="B169" s="19"/>
      <c r="C169" s="20"/>
      <c r="D169" s="20"/>
      <c r="E169" s="19"/>
      <c r="F169" s="19"/>
      <c r="G169" s="19"/>
      <c r="H169" s="19"/>
      <c r="I169" s="19"/>
      <c r="J169" s="22"/>
      <c r="K169" s="19"/>
      <c r="L169" s="19" t="s">
        <v>26</v>
      </c>
      <c r="M169" s="19" t="s">
        <v>52</v>
      </c>
      <c r="N169" s="22">
        <v>0.13731959208365743</v>
      </c>
      <c r="O169" s="19">
        <v>5</v>
      </c>
    </row>
    <row r="170" spans="1:15" ht="68.25" thickBot="1">
      <c r="A170" s="18"/>
      <c r="B170" s="19"/>
      <c r="C170" s="20"/>
      <c r="D170" s="20"/>
      <c r="E170" s="19"/>
      <c r="F170" s="19"/>
      <c r="G170" s="19"/>
      <c r="H170" s="19"/>
      <c r="I170" s="19"/>
      <c r="J170" s="22"/>
      <c r="K170" s="19"/>
      <c r="L170" s="19" t="s">
        <v>48</v>
      </c>
      <c r="M170" s="19" t="s">
        <v>46</v>
      </c>
      <c r="N170" s="22">
        <v>0.1125</v>
      </c>
      <c r="O170" s="19"/>
    </row>
    <row r="171" spans="1:15" ht="34.5" thickBot="1">
      <c r="A171" s="18" t="s">
        <v>30</v>
      </c>
      <c r="B171" s="19" t="s">
        <v>19</v>
      </c>
      <c r="C171" s="20" t="s">
        <v>20</v>
      </c>
      <c r="D171" s="20" t="s">
        <v>21</v>
      </c>
      <c r="E171" s="19" t="s">
        <v>131</v>
      </c>
      <c r="F171" s="19" t="s">
        <v>23</v>
      </c>
      <c r="G171" s="19"/>
      <c r="H171" s="19"/>
      <c r="I171" s="19"/>
      <c r="J171" s="22">
        <v>1752.12</v>
      </c>
      <c r="K171" s="23">
        <f>J171-SUM(N171:N248)</f>
        <v>1342.3341161486883</v>
      </c>
      <c r="L171" s="19" t="s">
        <v>40</v>
      </c>
      <c r="M171" s="19" t="s">
        <v>25</v>
      </c>
      <c r="N171" s="22">
        <v>245</v>
      </c>
      <c r="O171" s="19">
        <v>12</v>
      </c>
    </row>
    <row r="172" spans="1:15" ht="23.25" thickBot="1">
      <c r="A172" s="18"/>
      <c r="B172" s="19"/>
      <c r="C172" s="20"/>
      <c r="D172" s="20"/>
      <c r="E172" s="19"/>
      <c r="F172" s="19"/>
      <c r="G172" s="19"/>
      <c r="H172" s="19"/>
      <c r="I172" s="19"/>
      <c r="J172" s="22"/>
      <c r="K172" s="19"/>
      <c r="L172" s="19" t="s">
        <v>40</v>
      </c>
      <c r="M172" s="19" t="s">
        <v>54</v>
      </c>
      <c r="N172" s="22">
        <v>91.145878868623257</v>
      </c>
      <c r="O172" s="19">
        <v>11</v>
      </c>
    </row>
    <row r="173" spans="1:15" ht="23.25" thickBot="1">
      <c r="A173" s="18"/>
      <c r="B173" s="19"/>
      <c r="C173" s="20"/>
      <c r="D173" s="20"/>
      <c r="E173" s="19"/>
      <c r="F173" s="19"/>
      <c r="G173" s="19"/>
      <c r="H173" s="19"/>
      <c r="I173" s="19"/>
      <c r="J173" s="22"/>
      <c r="K173" s="19"/>
      <c r="L173" s="19" t="s">
        <v>40</v>
      </c>
      <c r="M173" s="19" t="s">
        <v>132</v>
      </c>
      <c r="N173" s="22">
        <v>13.742224543526589</v>
      </c>
      <c r="O173" s="19">
        <v>12</v>
      </c>
    </row>
    <row r="174" spans="1:15" ht="23.25" thickBot="1">
      <c r="A174" s="18"/>
      <c r="B174" s="19"/>
      <c r="C174" s="20"/>
      <c r="D174" s="20"/>
      <c r="E174" s="19"/>
      <c r="F174" s="19"/>
      <c r="G174" s="19"/>
      <c r="H174" s="19"/>
      <c r="I174" s="19"/>
      <c r="J174" s="22"/>
      <c r="K174" s="19"/>
      <c r="L174" s="19" t="s">
        <v>40</v>
      </c>
      <c r="M174" s="19" t="s">
        <v>120</v>
      </c>
      <c r="N174" s="22">
        <v>11.195499999999999</v>
      </c>
      <c r="O174" s="19">
        <v>7</v>
      </c>
    </row>
    <row r="175" spans="1:15" ht="34.5" thickBot="1">
      <c r="A175" s="18"/>
      <c r="B175" s="19"/>
      <c r="C175" s="20"/>
      <c r="D175" s="20"/>
      <c r="E175" s="19"/>
      <c r="F175" s="19"/>
      <c r="G175" s="19"/>
      <c r="H175" s="19"/>
      <c r="I175" s="19"/>
      <c r="J175" s="22"/>
      <c r="K175" s="19"/>
      <c r="L175" s="19" t="s">
        <v>48</v>
      </c>
      <c r="M175" s="19" t="s">
        <v>49</v>
      </c>
      <c r="N175" s="22">
        <v>10.574999999999999</v>
      </c>
      <c r="O175" s="19"/>
    </row>
    <row r="176" spans="1:15" ht="23.25" thickBot="1">
      <c r="A176" s="18"/>
      <c r="B176" s="19"/>
      <c r="C176" s="20"/>
      <c r="D176" s="20"/>
      <c r="E176" s="19"/>
      <c r="F176" s="19"/>
      <c r="G176" s="19"/>
      <c r="H176" s="19"/>
      <c r="I176" s="19"/>
      <c r="J176" s="22"/>
      <c r="K176" s="19"/>
      <c r="L176" s="19" t="s">
        <v>40</v>
      </c>
      <c r="M176" s="19" t="s">
        <v>121</v>
      </c>
      <c r="N176" s="22">
        <v>9.9359999999999999</v>
      </c>
      <c r="O176" s="19">
        <v>3</v>
      </c>
    </row>
    <row r="177" spans="1:15" ht="23.25" thickBot="1">
      <c r="A177" s="18"/>
      <c r="B177" s="19"/>
      <c r="C177" s="20"/>
      <c r="D177" s="20"/>
      <c r="E177" s="19"/>
      <c r="F177" s="19"/>
      <c r="G177" s="19"/>
      <c r="H177" s="19"/>
      <c r="I177" s="19"/>
      <c r="J177" s="22"/>
      <c r="K177" s="19"/>
      <c r="L177" s="19" t="s">
        <v>40</v>
      </c>
      <c r="M177" s="19" t="s">
        <v>122</v>
      </c>
      <c r="N177" s="22">
        <v>6.9972000000000003</v>
      </c>
      <c r="O177" s="19">
        <v>13</v>
      </c>
    </row>
    <row r="178" spans="1:15" ht="45.75" thickBot="1">
      <c r="A178" s="18"/>
      <c r="B178" s="19"/>
      <c r="C178" s="20"/>
      <c r="D178" s="20"/>
      <c r="E178" s="19"/>
      <c r="F178" s="19"/>
      <c r="G178" s="19"/>
      <c r="H178" s="19"/>
      <c r="I178" s="19"/>
      <c r="J178" s="22"/>
      <c r="K178" s="19"/>
      <c r="L178" s="19" t="s">
        <v>48</v>
      </c>
      <c r="M178" s="19" t="s">
        <v>50</v>
      </c>
      <c r="N178" s="22">
        <v>3.9611420793362715</v>
      </c>
      <c r="O178" s="19"/>
    </row>
    <row r="179" spans="1:15" ht="23.25" thickBot="1">
      <c r="A179" s="18"/>
      <c r="B179" s="19"/>
      <c r="C179" s="20"/>
      <c r="D179" s="20"/>
      <c r="E179" s="19"/>
      <c r="F179" s="19"/>
      <c r="G179" s="19"/>
      <c r="H179" s="19"/>
      <c r="I179" s="19"/>
      <c r="J179" s="22"/>
      <c r="K179" s="19"/>
      <c r="L179" s="19" t="s">
        <v>40</v>
      </c>
      <c r="M179" s="19" t="s">
        <v>123</v>
      </c>
      <c r="N179" s="22">
        <v>2.7989000000000002</v>
      </c>
      <c r="O179" s="19">
        <v>3</v>
      </c>
    </row>
    <row r="180" spans="1:15" ht="23.25" thickBot="1">
      <c r="A180" s="18"/>
      <c r="B180" s="19"/>
      <c r="C180" s="20"/>
      <c r="D180" s="20"/>
      <c r="E180" s="19"/>
      <c r="F180" s="19"/>
      <c r="G180" s="19"/>
      <c r="H180" s="19"/>
      <c r="I180" s="19"/>
      <c r="J180" s="22"/>
      <c r="K180" s="19"/>
      <c r="L180" s="19" t="s">
        <v>40</v>
      </c>
      <c r="M180" s="19" t="s">
        <v>57</v>
      </c>
      <c r="N180" s="22">
        <v>2.3056851174938715</v>
      </c>
      <c r="O180" s="19">
        <v>11</v>
      </c>
    </row>
    <row r="181" spans="1:15" ht="23.25" thickBot="1">
      <c r="A181" s="18"/>
      <c r="B181" s="19"/>
      <c r="C181" s="20"/>
      <c r="D181" s="20"/>
      <c r="E181" s="19"/>
      <c r="F181" s="19"/>
      <c r="G181" s="19"/>
      <c r="H181" s="19"/>
      <c r="I181" s="19"/>
      <c r="J181" s="22"/>
      <c r="K181" s="19"/>
      <c r="L181" s="19" t="s">
        <v>40</v>
      </c>
      <c r="M181" s="19" t="s">
        <v>58</v>
      </c>
      <c r="N181" s="22">
        <v>1.8791999825690637</v>
      </c>
      <c r="O181" s="19">
        <v>16</v>
      </c>
    </row>
    <row r="182" spans="1:15" ht="23.25" thickBot="1">
      <c r="A182" s="18"/>
      <c r="B182" s="19"/>
      <c r="C182" s="20"/>
      <c r="D182" s="20"/>
      <c r="E182" s="19"/>
      <c r="F182" s="19"/>
      <c r="G182" s="19"/>
      <c r="H182" s="19"/>
      <c r="I182" s="19"/>
      <c r="J182" s="22"/>
      <c r="K182" s="19"/>
      <c r="L182" s="19" t="s">
        <v>40</v>
      </c>
      <c r="M182" s="19" t="s">
        <v>59</v>
      </c>
      <c r="N182" s="22">
        <v>1.7385164935401165</v>
      </c>
      <c r="O182" s="19">
        <v>14</v>
      </c>
    </row>
    <row r="183" spans="1:15" ht="23.25" thickBot="1">
      <c r="A183" s="18"/>
      <c r="B183" s="19"/>
      <c r="C183" s="20"/>
      <c r="D183" s="20"/>
      <c r="E183" s="19"/>
      <c r="F183" s="19"/>
      <c r="G183" s="19"/>
      <c r="H183" s="19"/>
      <c r="I183" s="19"/>
      <c r="J183" s="22"/>
      <c r="K183" s="19"/>
      <c r="L183" s="19" t="s">
        <v>40</v>
      </c>
      <c r="M183" s="19" t="s">
        <v>60</v>
      </c>
      <c r="N183" s="22">
        <v>1.4306436366487165</v>
      </c>
      <c r="O183" s="19">
        <v>11</v>
      </c>
    </row>
    <row r="184" spans="1:15" ht="23.25" thickBot="1">
      <c r="A184" s="18"/>
      <c r="B184" s="19"/>
      <c r="C184" s="20"/>
      <c r="D184" s="20"/>
      <c r="E184" s="19"/>
      <c r="F184" s="19"/>
      <c r="G184" s="19"/>
      <c r="H184" s="19"/>
      <c r="I184" s="19"/>
      <c r="J184" s="22"/>
      <c r="K184" s="19"/>
      <c r="L184" s="19" t="s">
        <v>40</v>
      </c>
      <c r="M184" s="19" t="s">
        <v>62</v>
      </c>
      <c r="N184" s="22">
        <v>0.67906813469106531</v>
      </c>
      <c r="O184" s="19">
        <v>11</v>
      </c>
    </row>
    <row r="185" spans="1:15" ht="23.25" thickBot="1">
      <c r="A185" s="18"/>
      <c r="B185" s="19"/>
      <c r="C185" s="20"/>
      <c r="D185" s="20"/>
      <c r="E185" s="19"/>
      <c r="F185" s="19"/>
      <c r="G185" s="19"/>
      <c r="H185" s="19"/>
      <c r="I185" s="19"/>
      <c r="J185" s="22"/>
      <c r="K185" s="19"/>
      <c r="L185" s="19" t="s">
        <v>40</v>
      </c>
      <c r="M185" s="19" t="s">
        <v>61</v>
      </c>
      <c r="N185" s="22">
        <v>0.67906813469106531</v>
      </c>
      <c r="O185" s="19">
        <v>11</v>
      </c>
    </row>
    <row r="186" spans="1:15" ht="23.25" thickBot="1">
      <c r="A186" s="18"/>
      <c r="B186" s="19"/>
      <c r="C186" s="20"/>
      <c r="D186" s="20"/>
      <c r="E186" s="19"/>
      <c r="F186" s="19"/>
      <c r="G186" s="19"/>
      <c r="H186" s="19"/>
      <c r="I186" s="19"/>
      <c r="J186" s="22"/>
      <c r="K186" s="19"/>
      <c r="L186" s="19" t="s">
        <v>40</v>
      </c>
      <c r="M186" s="19" t="s">
        <v>63</v>
      </c>
      <c r="N186" s="22">
        <v>0.67899425796665758</v>
      </c>
      <c r="O186" s="19">
        <v>11</v>
      </c>
    </row>
    <row r="187" spans="1:15" ht="57" thickBot="1">
      <c r="A187" s="18"/>
      <c r="B187" s="19"/>
      <c r="C187" s="20"/>
      <c r="D187" s="20"/>
      <c r="E187" s="19"/>
      <c r="F187" s="19"/>
      <c r="G187" s="19"/>
      <c r="H187" s="19"/>
      <c r="I187" s="19"/>
      <c r="J187" s="22"/>
      <c r="K187" s="19"/>
      <c r="L187" s="19" t="s">
        <v>40</v>
      </c>
      <c r="M187" s="19" t="s">
        <v>64</v>
      </c>
      <c r="N187" s="22">
        <v>0.51363841651817455</v>
      </c>
      <c r="O187" s="19">
        <v>11</v>
      </c>
    </row>
    <row r="188" spans="1:15" ht="23.25" thickBot="1">
      <c r="A188" s="18"/>
      <c r="B188" s="19"/>
      <c r="C188" s="20"/>
      <c r="D188" s="20"/>
      <c r="E188" s="19"/>
      <c r="F188" s="19"/>
      <c r="G188" s="19"/>
      <c r="H188" s="19"/>
      <c r="I188" s="19"/>
      <c r="J188" s="22"/>
      <c r="K188" s="19"/>
      <c r="L188" s="19" t="s">
        <v>40</v>
      </c>
      <c r="M188" s="19" t="s">
        <v>125</v>
      </c>
      <c r="N188" s="22">
        <v>0.41980000000000001</v>
      </c>
      <c r="O188" s="19">
        <v>3</v>
      </c>
    </row>
    <row r="189" spans="1:15" ht="23.25" thickBot="1">
      <c r="A189" s="18"/>
      <c r="B189" s="19"/>
      <c r="C189" s="20"/>
      <c r="D189" s="20"/>
      <c r="E189" s="19"/>
      <c r="F189" s="19"/>
      <c r="G189" s="19"/>
      <c r="H189" s="19"/>
      <c r="I189" s="19"/>
      <c r="J189" s="22"/>
      <c r="K189" s="19"/>
      <c r="L189" s="19" t="s">
        <v>40</v>
      </c>
      <c r="M189" s="19" t="s">
        <v>124</v>
      </c>
      <c r="N189" s="22">
        <v>0.41980000000000001</v>
      </c>
      <c r="O189" s="19">
        <v>5</v>
      </c>
    </row>
    <row r="190" spans="1:15" ht="23.25" thickBot="1">
      <c r="A190" s="18"/>
      <c r="B190" s="19"/>
      <c r="C190" s="20"/>
      <c r="D190" s="20"/>
      <c r="E190" s="19"/>
      <c r="F190" s="19"/>
      <c r="G190" s="19"/>
      <c r="H190" s="19"/>
      <c r="I190" s="19"/>
      <c r="J190" s="22"/>
      <c r="K190" s="19"/>
      <c r="L190" s="19" t="s">
        <v>40</v>
      </c>
      <c r="M190" s="19" t="s">
        <v>65</v>
      </c>
      <c r="N190" s="22">
        <v>0.40054871382095608</v>
      </c>
      <c r="O190" s="19">
        <v>11</v>
      </c>
    </row>
    <row r="191" spans="1:15" ht="57" thickBot="1">
      <c r="A191" s="18"/>
      <c r="B191" s="19"/>
      <c r="C191" s="20"/>
      <c r="D191" s="20"/>
      <c r="E191" s="19"/>
      <c r="F191" s="19"/>
      <c r="G191" s="19"/>
      <c r="H191" s="19"/>
      <c r="I191" s="19"/>
      <c r="J191" s="22"/>
      <c r="K191" s="19"/>
      <c r="L191" s="19" t="s">
        <v>48</v>
      </c>
      <c r="M191" s="19" t="s">
        <v>51</v>
      </c>
      <c r="N191" s="22">
        <v>0.33750000000000002</v>
      </c>
      <c r="O191" s="19"/>
    </row>
    <row r="192" spans="1:15" ht="23.25" thickBot="1">
      <c r="A192" s="18"/>
      <c r="B192" s="19"/>
      <c r="C192" s="20"/>
      <c r="D192" s="20"/>
      <c r="E192" s="19"/>
      <c r="F192" s="19"/>
      <c r="G192" s="19"/>
      <c r="H192" s="19"/>
      <c r="I192" s="19"/>
      <c r="J192" s="22"/>
      <c r="K192" s="19"/>
      <c r="L192" s="19" t="s">
        <v>40</v>
      </c>
      <c r="M192" s="19" t="s">
        <v>66</v>
      </c>
      <c r="N192" s="22">
        <v>0.2647413860711319</v>
      </c>
      <c r="O192" s="19">
        <v>16</v>
      </c>
    </row>
    <row r="193" spans="1:15" ht="34.5" thickBot="1">
      <c r="A193" s="18"/>
      <c r="B193" s="19"/>
      <c r="C193" s="20"/>
      <c r="D193" s="20"/>
      <c r="E193" s="19"/>
      <c r="F193" s="19"/>
      <c r="G193" s="19"/>
      <c r="H193" s="19"/>
      <c r="I193" s="19"/>
      <c r="J193" s="22"/>
      <c r="K193" s="19"/>
      <c r="L193" s="19" t="s">
        <v>40</v>
      </c>
      <c r="M193" s="19" t="s">
        <v>67</v>
      </c>
      <c r="N193" s="22">
        <v>0.21657535134041883</v>
      </c>
      <c r="O193" s="19">
        <v>11</v>
      </c>
    </row>
    <row r="194" spans="1:15" ht="23.25" thickBot="1">
      <c r="A194" s="18"/>
      <c r="B194" s="19"/>
      <c r="C194" s="20"/>
      <c r="D194" s="20"/>
      <c r="E194" s="19"/>
      <c r="F194" s="19"/>
      <c r="G194" s="19"/>
      <c r="H194" s="19"/>
      <c r="I194" s="19"/>
      <c r="J194" s="22"/>
      <c r="K194" s="19"/>
      <c r="L194" s="19" t="s">
        <v>40</v>
      </c>
      <c r="M194" s="19" t="s">
        <v>68</v>
      </c>
      <c r="N194" s="22">
        <v>0.21129922059537568</v>
      </c>
      <c r="O194" s="19">
        <v>16</v>
      </c>
    </row>
    <row r="195" spans="1:15" ht="23.25" thickBot="1">
      <c r="A195" s="18"/>
      <c r="B195" s="19"/>
      <c r="C195" s="20"/>
      <c r="D195" s="20"/>
      <c r="E195" s="19"/>
      <c r="F195" s="19"/>
      <c r="G195" s="19"/>
      <c r="H195" s="19"/>
      <c r="I195" s="19"/>
      <c r="J195" s="22"/>
      <c r="K195" s="19"/>
      <c r="L195" s="19" t="s">
        <v>40</v>
      </c>
      <c r="M195" s="19" t="s">
        <v>29</v>
      </c>
      <c r="N195" s="22">
        <v>0.20170584451960402</v>
      </c>
      <c r="O195" s="19">
        <v>3</v>
      </c>
    </row>
    <row r="196" spans="1:15" ht="45.75" thickBot="1">
      <c r="A196" s="18"/>
      <c r="B196" s="19"/>
      <c r="C196" s="20"/>
      <c r="D196" s="20"/>
      <c r="E196" s="19"/>
      <c r="F196" s="19"/>
      <c r="G196" s="19"/>
      <c r="H196" s="19"/>
      <c r="I196" s="19"/>
      <c r="J196" s="22"/>
      <c r="K196" s="19"/>
      <c r="L196" s="19" t="s">
        <v>40</v>
      </c>
      <c r="M196" s="19" t="s">
        <v>69</v>
      </c>
      <c r="N196" s="22">
        <v>0.18403748474694095</v>
      </c>
      <c r="O196" s="19">
        <v>11</v>
      </c>
    </row>
    <row r="197" spans="1:15" ht="45.75" thickBot="1">
      <c r="A197" s="18"/>
      <c r="B197" s="19"/>
      <c r="C197" s="20"/>
      <c r="D197" s="20"/>
      <c r="E197" s="19"/>
      <c r="F197" s="19"/>
      <c r="G197" s="19"/>
      <c r="H197" s="19"/>
      <c r="I197" s="19"/>
      <c r="J197" s="22"/>
      <c r="K197" s="19"/>
      <c r="L197" s="19" t="s">
        <v>26</v>
      </c>
      <c r="M197" s="19" t="s">
        <v>52</v>
      </c>
      <c r="N197" s="22">
        <v>0.13731959208365743</v>
      </c>
      <c r="O197" s="19">
        <v>5</v>
      </c>
    </row>
    <row r="198" spans="1:15" ht="68.25" thickBot="1">
      <c r="A198" s="18"/>
      <c r="B198" s="19"/>
      <c r="C198" s="20"/>
      <c r="D198" s="20"/>
      <c r="E198" s="19"/>
      <c r="F198" s="19"/>
      <c r="G198" s="19"/>
      <c r="H198" s="19"/>
      <c r="I198" s="19"/>
      <c r="J198" s="22"/>
      <c r="K198" s="19"/>
      <c r="L198" s="19" t="s">
        <v>48</v>
      </c>
      <c r="M198" s="19" t="s">
        <v>46</v>
      </c>
      <c r="N198" s="22">
        <v>0.1125</v>
      </c>
      <c r="O198" s="19"/>
    </row>
    <row r="199" spans="1:15" ht="23.25" thickBot="1">
      <c r="A199" s="18"/>
      <c r="B199" s="19"/>
      <c r="C199" s="20"/>
      <c r="D199" s="20"/>
      <c r="E199" s="19"/>
      <c r="F199" s="19"/>
      <c r="G199" s="19"/>
      <c r="H199" s="19"/>
      <c r="I199" s="19"/>
      <c r="J199" s="22"/>
      <c r="K199" s="19"/>
      <c r="L199" s="19" t="s">
        <v>40</v>
      </c>
      <c r="M199" s="19" t="s">
        <v>70</v>
      </c>
      <c r="N199" s="22">
        <v>8.7215786936113829E-2</v>
      </c>
      <c r="O199" s="19">
        <v>11</v>
      </c>
    </row>
    <row r="200" spans="1:15" ht="34.5" thickBot="1">
      <c r="A200" s="18"/>
      <c r="B200" s="19"/>
      <c r="C200" s="20"/>
      <c r="D200" s="20"/>
      <c r="E200" s="19"/>
      <c r="F200" s="19"/>
      <c r="G200" s="19"/>
      <c r="H200" s="19"/>
      <c r="I200" s="19"/>
      <c r="J200" s="22"/>
      <c r="K200" s="19"/>
      <c r="L200" s="19" t="s">
        <v>40</v>
      </c>
      <c r="M200" s="19" t="s">
        <v>71</v>
      </c>
      <c r="N200" s="22">
        <v>8.3521600302487009E-2</v>
      </c>
      <c r="O200" s="19">
        <v>11</v>
      </c>
    </row>
    <row r="201" spans="1:15" ht="45.75" thickBot="1">
      <c r="A201" s="18"/>
      <c r="B201" s="19"/>
      <c r="C201" s="20"/>
      <c r="D201" s="20"/>
      <c r="E201" s="19"/>
      <c r="F201" s="19"/>
      <c r="G201" s="19"/>
      <c r="H201" s="19"/>
      <c r="I201" s="19"/>
      <c r="J201" s="22"/>
      <c r="K201" s="19"/>
      <c r="L201" s="19" t="s">
        <v>40</v>
      </c>
      <c r="M201" s="19" t="s">
        <v>72</v>
      </c>
      <c r="N201" s="22">
        <v>8.0796944523047295E-2</v>
      </c>
      <c r="O201" s="19">
        <v>11</v>
      </c>
    </row>
    <row r="202" spans="1:15" ht="45.75" thickBot="1">
      <c r="A202" s="18"/>
      <c r="B202" s="19"/>
      <c r="C202" s="20"/>
      <c r="D202" s="20"/>
      <c r="E202" s="19"/>
      <c r="F202" s="19"/>
      <c r="G202" s="19"/>
      <c r="H202" s="19"/>
      <c r="I202" s="19"/>
      <c r="J202" s="22"/>
      <c r="K202" s="19"/>
      <c r="L202" s="19" t="s">
        <v>40</v>
      </c>
      <c r="M202" s="19" t="s">
        <v>73</v>
      </c>
      <c r="N202" s="22">
        <v>6.6002774670785386E-2</v>
      </c>
      <c r="O202" s="19">
        <v>11</v>
      </c>
    </row>
    <row r="203" spans="1:15" ht="23.25" thickBot="1">
      <c r="A203" s="18"/>
      <c r="B203" s="19"/>
      <c r="C203" s="20"/>
      <c r="D203" s="20"/>
      <c r="E203" s="19"/>
      <c r="F203" s="19"/>
      <c r="G203" s="19"/>
      <c r="H203" s="19"/>
      <c r="I203" s="19"/>
      <c r="J203" s="22"/>
      <c r="K203" s="19"/>
      <c r="L203" s="19" t="s">
        <v>40</v>
      </c>
      <c r="M203" s="19" t="s">
        <v>74</v>
      </c>
      <c r="N203" s="22">
        <v>5.101556879773355E-2</v>
      </c>
      <c r="O203" s="19">
        <v>11</v>
      </c>
    </row>
    <row r="204" spans="1:15" ht="23.25" thickBot="1">
      <c r="A204" s="18"/>
      <c r="B204" s="19"/>
      <c r="C204" s="20"/>
      <c r="D204" s="20"/>
      <c r="E204" s="19"/>
      <c r="F204" s="19"/>
      <c r="G204" s="19"/>
      <c r="H204" s="19"/>
      <c r="I204" s="19"/>
      <c r="J204" s="22"/>
      <c r="K204" s="19"/>
      <c r="L204" s="19" t="s">
        <v>40</v>
      </c>
      <c r="M204" s="19" t="s">
        <v>75</v>
      </c>
      <c r="N204" s="22">
        <v>5.0702891539923092E-2</v>
      </c>
      <c r="O204" s="19">
        <v>11</v>
      </c>
    </row>
    <row r="205" spans="1:15" ht="45.75" thickBot="1">
      <c r="A205" s="18"/>
      <c r="B205" s="19"/>
      <c r="C205" s="20"/>
      <c r="D205" s="20"/>
      <c r="E205" s="19"/>
      <c r="F205" s="19"/>
      <c r="G205" s="19"/>
      <c r="H205" s="19"/>
      <c r="I205" s="19"/>
      <c r="J205" s="22"/>
      <c r="K205" s="19"/>
      <c r="L205" s="19" t="s">
        <v>40</v>
      </c>
      <c r="M205" s="19" t="s">
        <v>76</v>
      </c>
      <c r="N205" s="22">
        <v>4.4132529170301991E-2</v>
      </c>
      <c r="O205" s="19">
        <v>12</v>
      </c>
    </row>
    <row r="206" spans="1:15" ht="23.25" thickBot="1">
      <c r="A206" s="18"/>
      <c r="B206" s="19"/>
      <c r="C206" s="20"/>
      <c r="D206" s="20"/>
      <c r="E206" s="19"/>
      <c r="F206" s="19"/>
      <c r="G206" s="19"/>
      <c r="H206" s="19"/>
      <c r="I206" s="19"/>
      <c r="J206" s="22"/>
      <c r="K206" s="19"/>
      <c r="L206" s="19" t="s">
        <v>40</v>
      </c>
      <c r="M206" s="19" t="s">
        <v>77</v>
      </c>
      <c r="N206" s="22">
        <v>4.3767348941952985E-2</v>
      </c>
      <c r="O206" s="19">
        <v>11</v>
      </c>
    </row>
    <row r="207" spans="1:15" ht="23.25" thickBot="1">
      <c r="A207" s="18"/>
      <c r="B207" s="19"/>
      <c r="C207" s="20"/>
      <c r="D207" s="20"/>
      <c r="E207" s="19"/>
      <c r="F207" s="19"/>
      <c r="G207" s="19"/>
      <c r="H207" s="19"/>
      <c r="I207" s="19"/>
      <c r="J207" s="22"/>
      <c r="K207" s="19"/>
      <c r="L207" s="19" t="s">
        <v>40</v>
      </c>
      <c r="M207" s="19" t="s">
        <v>78</v>
      </c>
      <c r="N207" s="22">
        <v>4.2208677029526361E-2</v>
      </c>
      <c r="O207" s="19">
        <v>11</v>
      </c>
    </row>
    <row r="208" spans="1:15" ht="23.25" thickBot="1">
      <c r="A208" s="18"/>
      <c r="B208" s="19"/>
      <c r="C208" s="20"/>
      <c r="D208" s="20"/>
      <c r="E208" s="19"/>
      <c r="F208" s="19"/>
      <c r="G208" s="19"/>
      <c r="H208" s="19"/>
      <c r="I208" s="19"/>
      <c r="J208" s="22"/>
      <c r="K208" s="19"/>
      <c r="L208" s="19" t="s">
        <v>40</v>
      </c>
      <c r="M208" s="19" t="s">
        <v>79</v>
      </c>
      <c r="N208" s="22">
        <v>4.2208677029526361E-2</v>
      </c>
      <c r="O208" s="19">
        <v>11</v>
      </c>
    </row>
    <row r="209" spans="1:15" ht="23.25" thickBot="1">
      <c r="A209" s="18"/>
      <c r="B209" s="19"/>
      <c r="C209" s="20"/>
      <c r="D209" s="20"/>
      <c r="E209" s="19"/>
      <c r="F209" s="19"/>
      <c r="G209" s="19"/>
      <c r="H209" s="19"/>
      <c r="I209" s="19"/>
      <c r="J209" s="22"/>
      <c r="K209" s="19"/>
      <c r="L209" s="19" t="s">
        <v>40</v>
      </c>
      <c r="M209" s="19" t="s">
        <v>80</v>
      </c>
      <c r="N209" s="22">
        <v>4.1328039520567794E-2</v>
      </c>
      <c r="O209" s="19">
        <v>11</v>
      </c>
    </row>
    <row r="210" spans="1:15" ht="34.5" thickBot="1">
      <c r="A210" s="18"/>
      <c r="B210" s="19"/>
      <c r="C210" s="20"/>
      <c r="D210" s="20"/>
      <c r="E210" s="19"/>
      <c r="F210" s="19"/>
      <c r="G210" s="19"/>
      <c r="H210" s="19"/>
      <c r="I210" s="19"/>
      <c r="J210" s="22"/>
      <c r="K210" s="19"/>
      <c r="L210" s="19" t="s">
        <v>40</v>
      </c>
      <c r="M210" s="19" t="s">
        <v>81</v>
      </c>
      <c r="N210" s="22">
        <v>3.7535308859694694E-2</v>
      </c>
      <c r="O210" s="19">
        <v>11</v>
      </c>
    </row>
    <row r="211" spans="1:15" ht="34.5" thickBot="1">
      <c r="A211" s="18"/>
      <c r="B211" s="19"/>
      <c r="C211" s="20"/>
      <c r="D211" s="20"/>
      <c r="E211" s="19"/>
      <c r="F211" s="19"/>
      <c r="G211" s="19"/>
      <c r="H211" s="19"/>
      <c r="I211" s="19"/>
      <c r="J211" s="22"/>
      <c r="K211" s="19"/>
      <c r="L211" s="19" t="s">
        <v>40</v>
      </c>
      <c r="M211" s="19" t="s">
        <v>82</v>
      </c>
      <c r="N211" s="22">
        <v>3.7535308859694694E-2</v>
      </c>
      <c r="O211" s="19">
        <v>11</v>
      </c>
    </row>
    <row r="212" spans="1:15" ht="57" thickBot="1">
      <c r="A212" s="18"/>
      <c r="B212" s="19"/>
      <c r="C212" s="20"/>
      <c r="D212" s="20"/>
      <c r="E212" s="19"/>
      <c r="F212" s="19"/>
      <c r="G212" s="19"/>
      <c r="H212" s="19"/>
      <c r="I212" s="19"/>
      <c r="J212" s="22"/>
      <c r="K212" s="19"/>
      <c r="L212" s="19" t="s">
        <v>40</v>
      </c>
      <c r="M212" s="19" t="s">
        <v>84</v>
      </c>
      <c r="N212" s="22">
        <v>3.4429883645529062E-2</v>
      </c>
      <c r="O212" s="19">
        <v>11</v>
      </c>
    </row>
    <row r="213" spans="1:15" ht="34.5" thickBot="1">
      <c r="A213" s="18"/>
      <c r="B213" s="19"/>
      <c r="C213" s="20"/>
      <c r="D213" s="20"/>
      <c r="E213" s="19"/>
      <c r="F213" s="19"/>
      <c r="G213" s="19"/>
      <c r="H213" s="19"/>
      <c r="I213" s="19"/>
      <c r="J213" s="22"/>
      <c r="K213" s="19"/>
      <c r="L213" s="19" t="s">
        <v>40</v>
      </c>
      <c r="M213" s="19" t="s">
        <v>83</v>
      </c>
      <c r="N213" s="22">
        <v>3.4429883645529062E-2</v>
      </c>
      <c r="O213" s="19">
        <v>11</v>
      </c>
    </row>
    <row r="214" spans="1:15" ht="45.75" thickBot="1">
      <c r="A214" s="18"/>
      <c r="B214" s="19"/>
      <c r="C214" s="20"/>
      <c r="D214" s="20"/>
      <c r="E214" s="19"/>
      <c r="F214" s="19"/>
      <c r="G214" s="19"/>
      <c r="H214" s="19"/>
      <c r="I214" s="19"/>
      <c r="J214" s="22"/>
      <c r="K214" s="19"/>
      <c r="L214" s="19" t="s">
        <v>40</v>
      </c>
      <c r="M214" s="19" t="s">
        <v>87</v>
      </c>
      <c r="N214" s="22">
        <v>3.193807125360533E-2</v>
      </c>
      <c r="O214" s="19">
        <v>11</v>
      </c>
    </row>
    <row r="215" spans="1:15" ht="23.25" thickBot="1">
      <c r="A215" s="18"/>
      <c r="B215" s="19"/>
      <c r="C215" s="20"/>
      <c r="D215" s="20"/>
      <c r="E215" s="19"/>
      <c r="F215" s="19"/>
      <c r="G215" s="19"/>
      <c r="H215" s="19"/>
      <c r="I215" s="19"/>
      <c r="J215" s="22"/>
      <c r="K215" s="19"/>
      <c r="L215" s="19" t="s">
        <v>40</v>
      </c>
      <c r="M215" s="19" t="s">
        <v>85</v>
      </c>
      <c r="N215" s="22">
        <v>3.193807125360533E-2</v>
      </c>
      <c r="O215" s="19">
        <v>11</v>
      </c>
    </row>
    <row r="216" spans="1:15" ht="23.25" thickBot="1">
      <c r="A216" s="18"/>
      <c r="B216" s="19"/>
      <c r="C216" s="20"/>
      <c r="D216" s="20"/>
      <c r="E216" s="19"/>
      <c r="F216" s="19"/>
      <c r="G216" s="19"/>
      <c r="H216" s="19"/>
      <c r="I216" s="19"/>
      <c r="J216" s="22"/>
      <c r="K216" s="19"/>
      <c r="L216" s="19" t="s">
        <v>40</v>
      </c>
      <c r="M216" s="19" t="s">
        <v>86</v>
      </c>
      <c r="N216" s="22">
        <v>3.193807125360533E-2</v>
      </c>
      <c r="O216" s="19">
        <v>11</v>
      </c>
    </row>
    <row r="217" spans="1:15" ht="23.25" thickBot="1">
      <c r="A217" s="18"/>
      <c r="B217" s="19"/>
      <c r="C217" s="20"/>
      <c r="D217" s="20"/>
      <c r="E217" s="19"/>
      <c r="F217" s="19"/>
      <c r="G217" s="19"/>
      <c r="H217" s="19"/>
      <c r="I217" s="19"/>
      <c r="J217" s="22"/>
      <c r="K217" s="19"/>
      <c r="L217" s="19" t="s">
        <v>40</v>
      </c>
      <c r="M217" s="19" t="s">
        <v>88</v>
      </c>
      <c r="N217" s="22">
        <v>3.1625393995794858E-2</v>
      </c>
      <c r="O217" s="19">
        <v>11</v>
      </c>
    </row>
    <row r="218" spans="1:15" ht="23.25" thickBot="1">
      <c r="A218" s="18"/>
      <c r="B218" s="19"/>
      <c r="C218" s="20"/>
      <c r="D218" s="20"/>
      <c r="E218" s="19"/>
      <c r="F218" s="19"/>
      <c r="G218" s="19"/>
      <c r="H218" s="19"/>
      <c r="I218" s="19"/>
      <c r="J218" s="22"/>
      <c r="K218" s="19"/>
      <c r="L218" s="19" t="s">
        <v>40</v>
      </c>
      <c r="M218" s="19" t="s">
        <v>89</v>
      </c>
      <c r="N218" s="22">
        <v>2.8780143068901167E-2</v>
      </c>
      <c r="O218" s="19">
        <v>11</v>
      </c>
    </row>
    <row r="219" spans="1:15" ht="34.5" thickBot="1">
      <c r="A219" s="18"/>
      <c r="B219" s="19"/>
      <c r="C219" s="20"/>
      <c r="D219" s="20"/>
      <c r="E219" s="19"/>
      <c r="F219" s="19"/>
      <c r="G219" s="19"/>
      <c r="H219" s="19"/>
      <c r="I219" s="19"/>
      <c r="J219" s="22"/>
      <c r="K219" s="19"/>
      <c r="L219" s="19" t="s">
        <v>40</v>
      </c>
      <c r="M219" s="19" t="s">
        <v>90</v>
      </c>
      <c r="N219" s="22">
        <v>2.8780143068901167E-2</v>
      </c>
      <c r="O219" s="19">
        <v>11</v>
      </c>
    </row>
    <row r="220" spans="1:15" ht="34.5" thickBot="1">
      <c r="A220" s="18"/>
      <c r="B220" s="19"/>
      <c r="C220" s="20"/>
      <c r="D220" s="20"/>
      <c r="E220" s="19"/>
      <c r="F220" s="19"/>
      <c r="G220" s="19"/>
      <c r="H220" s="19"/>
      <c r="I220" s="19"/>
      <c r="J220" s="22"/>
      <c r="K220" s="19"/>
      <c r="L220" s="19" t="s">
        <v>40</v>
      </c>
      <c r="M220" s="19" t="s">
        <v>91</v>
      </c>
      <c r="N220" s="22">
        <v>2.8467465811090695E-2</v>
      </c>
      <c r="O220" s="19">
        <v>11</v>
      </c>
    </row>
    <row r="221" spans="1:15" ht="23.25" thickBot="1">
      <c r="A221" s="18"/>
      <c r="B221" s="19"/>
      <c r="C221" s="20"/>
      <c r="D221" s="20"/>
      <c r="E221" s="19"/>
      <c r="F221" s="19"/>
      <c r="G221" s="19"/>
      <c r="H221" s="19"/>
      <c r="I221" s="19"/>
      <c r="J221" s="22"/>
      <c r="K221" s="19"/>
      <c r="L221" s="19" t="s">
        <v>40</v>
      </c>
      <c r="M221" s="19" t="s">
        <v>92</v>
      </c>
      <c r="N221" s="22">
        <v>2.7832663334921761E-2</v>
      </c>
      <c r="O221" s="19">
        <v>11</v>
      </c>
    </row>
    <row r="222" spans="1:15" ht="23.25" thickBot="1">
      <c r="A222" s="18"/>
      <c r="B222" s="19"/>
      <c r="C222" s="20"/>
      <c r="D222" s="20"/>
      <c r="E222" s="19"/>
      <c r="F222" s="19"/>
      <c r="G222" s="19"/>
      <c r="H222" s="19"/>
      <c r="I222" s="19"/>
      <c r="J222" s="22"/>
      <c r="K222" s="19"/>
      <c r="L222" s="19" t="s">
        <v>40</v>
      </c>
      <c r="M222" s="19" t="s">
        <v>93</v>
      </c>
      <c r="N222" s="22">
        <v>2.4689851397824758E-2</v>
      </c>
      <c r="O222" s="19">
        <v>11</v>
      </c>
    </row>
    <row r="223" spans="1:15" ht="23.25" thickBot="1">
      <c r="A223" s="18"/>
      <c r="B223" s="19"/>
      <c r="C223" s="20"/>
      <c r="D223" s="20"/>
      <c r="E223" s="19"/>
      <c r="F223" s="19"/>
      <c r="G223" s="19"/>
      <c r="H223" s="19"/>
      <c r="I223" s="19"/>
      <c r="J223" s="22"/>
      <c r="K223" s="19"/>
      <c r="L223" s="19" t="s">
        <v>40</v>
      </c>
      <c r="M223" s="19" t="s">
        <v>94</v>
      </c>
      <c r="N223" s="22">
        <v>2.4689851397824758E-2</v>
      </c>
      <c r="O223" s="19">
        <v>11</v>
      </c>
    </row>
    <row r="224" spans="1:15" ht="23.25" thickBot="1">
      <c r="A224" s="18"/>
      <c r="B224" s="19"/>
      <c r="C224" s="20"/>
      <c r="D224" s="20"/>
      <c r="E224" s="19"/>
      <c r="F224" s="19"/>
      <c r="G224" s="19"/>
      <c r="H224" s="19"/>
      <c r="I224" s="19"/>
      <c r="J224" s="22"/>
      <c r="K224" s="19"/>
      <c r="L224" s="19" t="s">
        <v>40</v>
      </c>
      <c r="M224" s="19" t="s">
        <v>97</v>
      </c>
      <c r="N224" s="22">
        <v>2.2235425728832397E-2</v>
      </c>
      <c r="O224" s="19">
        <v>11</v>
      </c>
    </row>
    <row r="225" spans="1:15" ht="23.25" thickBot="1">
      <c r="A225" s="18"/>
      <c r="B225" s="19"/>
      <c r="C225" s="20"/>
      <c r="D225" s="20"/>
      <c r="E225" s="19"/>
      <c r="F225" s="19"/>
      <c r="G225" s="19"/>
      <c r="H225" s="19"/>
      <c r="I225" s="19"/>
      <c r="J225" s="22"/>
      <c r="K225" s="19"/>
      <c r="L225" s="19" t="s">
        <v>40</v>
      </c>
      <c r="M225" s="19" t="s">
        <v>115</v>
      </c>
      <c r="N225" s="22">
        <v>2.2235425728832397E-2</v>
      </c>
      <c r="O225" s="19">
        <v>11</v>
      </c>
    </row>
    <row r="226" spans="1:15" ht="23.25" thickBot="1">
      <c r="A226" s="18"/>
      <c r="B226" s="19"/>
      <c r="C226" s="20"/>
      <c r="D226" s="20"/>
      <c r="E226" s="19"/>
      <c r="F226" s="19"/>
      <c r="G226" s="19"/>
      <c r="H226" s="19"/>
      <c r="I226" s="19"/>
      <c r="J226" s="22"/>
      <c r="K226" s="19"/>
      <c r="L226" s="19" t="s">
        <v>40</v>
      </c>
      <c r="M226" s="19" t="s">
        <v>114</v>
      </c>
      <c r="N226" s="22">
        <v>2.2235425728832397E-2</v>
      </c>
      <c r="O226" s="19">
        <v>11</v>
      </c>
    </row>
    <row r="227" spans="1:15" ht="23.25" thickBot="1">
      <c r="A227" s="18"/>
      <c r="B227" s="19"/>
      <c r="C227" s="20"/>
      <c r="D227" s="20"/>
      <c r="E227" s="19"/>
      <c r="F227" s="19"/>
      <c r="G227" s="19"/>
      <c r="H227" s="19"/>
      <c r="I227" s="19"/>
      <c r="J227" s="22"/>
      <c r="K227" s="19"/>
      <c r="L227" s="19" t="s">
        <v>40</v>
      </c>
      <c r="M227" s="19" t="s">
        <v>101</v>
      </c>
      <c r="N227" s="22">
        <v>2.2235425728832397E-2</v>
      </c>
      <c r="O227" s="19">
        <v>11</v>
      </c>
    </row>
    <row r="228" spans="1:15" ht="23.25" thickBot="1">
      <c r="A228" s="18"/>
      <c r="B228" s="19"/>
      <c r="C228" s="20"/>
      <c r="D228" s="20"/>
      <c r="E228" s="19"/>
      <c r="F228" s="19"/>
      <c r="G228" s="19"/>
      <c r="H228" s="19"/>
      <c r="I228" s="19"/>
      <c r="J228" s="22"/>
      <c r="K228" s="19"/>
      <c r="L228" s="19" t="s">
        <v>40</v>
      </c>
      <c r="M228" s="19" t="s">
        <v>106</v>
      </c>
      <c r="N228" s="22">
        <v>2.2235425728832397E-2</v>
      </c>
      <c r="O228" s="19">
        <v>11</v>
      </c>
    </row>
    <row r="229" spans="1:15" ht="23.25" thickBot="1">
      <c r="A229" s="18"/>
      <c r="B229" s="19"/>
      <c r="C229" s="20"/>
      <c r="D229" s="20"/>
      <c r="E229" s="19"/>
      <c r="F229" s="19"/>
      <c r="G229" s="19"/>
      <c r="H229" s="19"/>
      <c r="I229" s="19"/>
      <c r="J229" s="22"/>
      <c r="K229" s="19"/>
      <c r="L229" s="19" t="s">
        <v>40</v>
      </c>
      <c r="M229" s="19" t="s">
        <v>102</v>
      </c>
      <c r="N229" s="22">
        <v>2.2235425728832397E-2</v>
      </c>
      <c r="O229" s="19">
        <v>11</v>
      </c>
    </row>
    <row r="230" spans="1:15" ht="23.25" thickBot="1">
      <c r="A230" s="18"/>
      <c r="B230" s="19"/>
      <c r="C230" s="20"/>
      <c r="D230" s="20"/>
      <c r="E230" s="19"/>
      <c r="F230" s="19"/>
      <c r="G230" s="19"/>
      <c r="H230" s="19"/>
      <c r="I230" s="19"/>
      <c r="J230" s="22"/>
      <c r="K230" s="19"/>
      <c r="L230" s="19" t="s">
        <v>40</v>
      </c>
      <c r="M230" s="19" t="s">
        <v>99</v>
      </c>
      <c r="N230" s="22">
        <v>2.2235425728832397E-2</v>
      </c>
      <c r="O230" s="19">
        <v>11</v>
      </c>
    </row>
    <row r="231" spans="1:15" ht="34.5" thickBot="1">
      <c r="A231" s="18"/>
      <c r="B231" s="19"/>
      <c r="C231" s="20"/>
      <c r="D231" s="20"/>
      <c r="E231" s="19"/>
      <c r="F231" s="19"/>
      <c r="G231" s="19"/>
      <c r="H231" s="19"/>
      <c r="I231" s="19"/>
      <c r="J231" s="22"/>
      <c r="K231" s="19"/>
      <c r="L231" s="19" t="s">
        <v>40</v>
      </c>
      <c r="M231" s="19" t="s">
        <v>112</v>
      </c>
      <c r="N231" s="22">
        <v>2.2235425728832397E-2</v>
      </c>
      <c r="O231" s="19">
        <v>11</v>
      </c>
    </row>
    <row r="232" spans="1:15" ht="23.25" thickBot="1">
      <c r="A232" s="18"/>
      <c r="B232" s="19"/>
      <c r="C232" s="20"/>
      <c r="D232" s="20"/>
      <c r="E232" s="19"/>
      <c r="F232" s="19"/>
      <c r="G232" s="19"/>
      <c r="H232" s="19"/>
      <c r="I232" s="19"/>
      <c r="J232" s="22"/>
      <c r="K232" s="19"/>
      <c r="L232" s="19" t="s">
        <v>40</v>
      </c>
      <c r="M232" s="19" t="s">
        <v>103</v>
      </c>
      <c r="N232" s="22">
        <v>2.2235425728832397E-2</v>
      </c>
      <c r="O232" s="19">
        <v>11</v>
      </c>
    </row>
    <row r="233" spans="1:15" ht="23.25" thickBot="1">
      <c r="A233" s="18"/>
      <c r="B233" s="19"/>
      <c r="C233" s="20"/>
      <c r="D233" s="20"/>
      <c r="E233" s="19"/>
      <c r="F233" s="19"/>
      <c r="G233" s="19"/>
      <c r="H233" s="19"/>
      <c r="I233" s="19"/>
      <c r="J233" s="22"/>
      <c r="K233" s="19"/>
      <c r="L233" s="19" t="s">
        <v>40</v>
      </c>
      <c r="M233" s="19" t="s">
        <v>98</v>
      </c>
      <c r="N233" s="22">
        <v>2.2235425728832397E-2</v>
      </c>
      <c r="O233" s="19">
        <v>11</v>
      </c>
    </row>
    <row r="234" spans="1:15" ht="23.25" thickBot="1">
      <c r="A234" s="18"/>
      <c r="B234" s="19"/>
      <c r="C234" s="20"/>
      <c r="D234" s="20"/>
      <c r="E234" s="19"/>
      <c r="F234" s="19"/>
      <c r="G234" s="19"/>
      <c r="H234" s="19"/>
      <c r="I234" s="19"/>
      <c r="J234" s="22"/>
      <c r="K234" s="19"/>
      <c r="L234" s="19" t="s">
        <v>40</v>
      </c>
      <c r="M234" s="19" t="s">
        <v>104</v>
      </c>
      <c r="N234" s="22">
        <v>2.2235425728832397E-2</v>
      </c>
      <c r="O234" s="19">
        <v>11</v>
      </c>
    </row>
    <row r="235" spans="1:15" ht="34.5" thickBot="1">
      <c r="A235" s="18"/>
      <c r="B235" s="19"/>
      <c r="C235" s="20"/>
      <c r="D235" s="20"/>
      <c r="E235" s="19"/>
      <c r="F235" s="19"/>
      <c r="G235" s="19"/>
      <c r="H235" s="19"/>
      <c r="I235" s="19"/>
      <c r="J235" s="22"/>
      <c r="K235" s="19"/>
      <c r="L235" s="19" t="s">
        <v>40</v>
      </c>
      <c r="M235" s="19" t="s">
        <v>133</v>
      </c>
      <c r="N235" s="22">
        <v>2.2235425728832397E-2</v>
      </c>
      <c r="O235" s="19">
        <v>11</v>
      </c>
    </row>
    <row r="236" spans="1:15" ht="23.25" thickBot="1">
      <c r="A236" s="18"/>
      <c r="B236" s="19"/>
      <c r="C236" s="20"/>
      <c r="D236" s="20"/>
      <c r="E236" s="19"/>
      <c r="F236" s="19"/>
      <c r="G236" s="19"/>
      <c r="H236" s="19"/>
      <c r="I236" s="19"/>
      <c r="J236" s="22"/>
      <c r="K236" s="19"/>
      <c r="L236" s="19" t="s">
        <v>40</v>
      </c>
      <c r="M236" s="19" t="s">
        <v>105</v>
      </c>
      <c r="N236" s="22">
        <v>2.2235425728832397E-2</v>
      </c>
      <c r="O236" s="19">
        <v>11</v>
      </c>
    </row>
    <row r="237" spans="1:15" ht="23.25" thickBot="1">
      <c r="A237" s="18"/>
      <c r="B237" s="19"/>
      <c r="C237" s="20"/>
      <c r="D237" s="20"/>
      <c r="E237" s="19"/>
      <c r="F237" s="19"/>
      <c r="G237" s="19"/>
      <c r="H237" s="19"/>
      <c r="I237" s="19"/>
      <c r="J237" s="22"/>
      <c r="K237" s="19"/>
      <c r="L237" s="19" t="s">
        <v>40</v>
      </c>
      <c r="M237" s="19" t="s">
        <v>107</v>
      </c>
      <c r="N237" s="22">
        <v>2.2235425728832397E-2</v>
      </c>
      <c r="O237" s="19">
        <v>11</v>
      </c>
    </row>
    <row r="238" spans="1:15" ht="23.25" thickBot="1">
      <c r="A238" s="18"/>
      <c r="B238" s="19"/>
      <c r="C238" s="20"/>
      <c r="D238" s="20"/>
      <c r="E238" s="19"/>
      <c r="F238" s="19"/>
      <c r="G238" s="19"/>
      <c r="H238" s="19"/>
      <c r="I238" s="19"/>
      <c r="J238" s="22"/>
      <c r="K238" s="19"/>
      <c r="L238" s="19" t="s">
        <v>40</v>
      </c>
      <c r="M238" s="19" t="s">
        <v>95</v>
      </c>
      <c r="N238" s="22">
        <v>2.2235425728832397E-2</v>
      </c>
      <c r="O238" s="19">
        <v>11</v>
      </c>
    </row>
    <row r="239" spans="1:15" ht="45.75" thickBot="1">
      <c r="A239" s="18"/>
      <c r="B239" s="19"/>
      <c r="C239" s="20"/>
      <c r="D239" s="20"/>
      <c r="E239" s="19"/>
      <c r="F239" s="19"/>
      <c r="G239" s="19"/>
      <c r="H239" s="19"/>
      <c r="I239" s="19"/>
      <c r="J239" s="22"/>
      <c r="K239" s="19"/>
      <c r="L239" s="19" t="s">
        <v>40</v>
      </c>
      <c r="M239" s="19" t="s">
        <v>117</v>
      </c>
      <c r="N239" s="22">
        <v>2.2235425728832397E-2</v>
      </c>
      <c r="O239" s="19">
        <v>11</v>
      </c>
    </row>
    <row r="240" spans="1:15" ht="23.25" thickBot="1">
      <c r="A240" s="18"/>
      <c r="B240" s="19"/>
      <c r="C240" s="20"/>
      <c r="D240" s="20"/>
      <c r="E240" s="19"/>
      <c r="F240" s="19"/>
      <c r="G240" s="19"/>
      <c r="H240" s="19"/>
      <c r="I240" s="19"/>
      <c r="J240" s="22"/>
      <c r="K240" s="19"/>
      <c r="L240" s="19" t="s">
        <v>40</v>
      </c>
      <c r="M240" s="19" t="s">
        <v>113</v>
      </c>
      <c r="N240" s="22">
        <v>2.2235425728832397E-2</v>
      </c>
      <c r="O240" s="19">
        <v>11</v>
      </c>
    </row>
    <row r="241" spans="1:15" ht="23.25" thickBot="1">
      <c r="A241" s="18"/>
      <c r="B241" s="19"/>
      <c r="C241" s="20"/>
      <c r="D241" s="20"/>
      <c r="E241" s="19"/>
      <c r="F241" s="19"/>
      <c r="G241" s="19"/>
      <c r="H241" s="19"/>
      <c r="I241" s="19"/>
      <c r="J241" s="22"/>
      <c r="K241" s="19"/>
      <c r="L241" s="19" t="s">
        <v>40</v>
      </c>
      <c r="M241" s="19" t="s">
        <v>111</v>
      </c>
      <c r="N241" s="22">
        <v>2.2235425728832397E-2</v>
      </c>
      <c r="O241" s="19">
        <v>11</v>
      </c>
    </row>
    <row r="242" spans="1:15" ht="23.25" thickBot="1">
      <c r="A242" s="18"/>
      <c r="B242" s="19"/>
      <c r="C242" s="20"/>
      <c r="D242" s="20"/>
      <c r="E242" s="19"/>
      <c r="F242" s="19"/>
      <c r="G242" s="19"/>
      <c r="H242" s="19"/>
      <c r="I242" s="19"/>
      <c r="J242" s="22"/>
      <c r="K242" s="19"/>
      <c r="L242" s="19" t="s">
        <v>40</v>
      </c>
      <c r="M242" s="19" t="s">
        <v>96</v>
      </c>
      <c r="N242" s="22">
        <v>2.2235425728832397E-2</v>
      </c>
      <c r="O242" s="19">
        <v>11</v>
      </c>
    </row>
    <row r="243" spans="1:15" ht="23.25" thickBot="1">
      <c r="A243" s="18"/>
      <c r="B243" s="19"/>
      <c r="C243" s="20"/>
      <c r="D243" s="20"/>
      <c r="E243" s="19"/>
      <c r="F243" s="19"/>
      <c r="G243" s="19"/>
      <c r="H243" s="19"/>
      <c r="I243" s="19"/>
      <c r="J243" s="22"/>
      <c r="K243" s="19"/>
      <c r="L243" s="19" t="s">
        <v>40</v>
      </c>
      <c r="M243" s="19" t="s">
        <v>109</v>
      </c>
      <c r="N243" s="22">
        <v>2.2235425728832397E-2</v>
      </c>
      <c r="O243" s="19">
        <v>11</v>
      </c>
    </row>
    <row r="244" spans="1:15" ht="23.25" thickBot="1">
      <c r="A244" s="18"/>
      <c r="B244" s="19"/>
      <c r="C244" s="20"/>
      <c r="D244" s="20"/>
      <c r="E244" s="19"/>
      <c r="F244" s="19"/>
      <c r="G244" s="19"/>
      <c r="H244" s="19"/>
      <c r="I244" s="19"/>
      <c r="J244" s="22"/>
      <c r="K244" s="19"/>
      <c r="L244" s="19" t="s">
        <v>40</v>
      </c>
      <c r="M244" s="19" t="s">
        <v>108</v>
      </c>
      <c r="N244" s="22">
        <v>2.2235425728832397E-2</v>
      </c>
      <c r="O244" s="19">
        <v>11</v>
      </c>
    </row>
    <row r="245" spans="1:15" ht="23.25" thickBot="1">
      <c r="A245" s="18"/>
      <c r="B245" s="19"/>
      <c r="C245" s="20"/>
      <c r="D245" s="20"/>
      <c r="E245" s="19"/>
      <c r="F245" s="19"/>
      <c r="G245" s="19"/>
      <c r="H245" s="19"/>
      <c r="I245" s="19"/>
      <c r="J245" s="22"/>
      <c r="K245" s="19"/>
      <c r="L245" s="19" t="s">
        <v>40</v>
      </c>
      <c r="M245" s="19" t="s">
        <v>110</v>
      </c>
      <c r="N245" s="22">
        <v>2.2235425728832397E-2</v>
      </c>
      <c r="O245" s="19">
        <v>11</v>
      </c>
    </row>
    <row r="246" spans="1:15" ht="23.25" thickBot="1">
      <c r="A246" s="18"/>
      <c r="B246" s="19"/>
      <c r="C246" s="20"/>
      <c r="D246" s="20"/>
      <c r="E246" s="19"/>
      <c r="F246" s="19"/>
      <c r="G246" s="19"/>
      <c r="H246" s="19"/>
      <c r="I246" s="19"/>
      <c r="J246" s="22"/>
      <c r="K246" s="19"/>
      <c r="L246" s="19" t="s">
        <v>40</v>
      </c>
      <c r="M246" s="19" t="s">
        <v>100</v>
      </c>
      <c r="N246" s="22">
        <v>2.2235425728832397E-2</v>
      </c>
      <c r="O246" s="19">
        <v>11</v>
      </c>
    </row>
    <row r="247" spans="1:15" ht="34.5" thickBot="1">
      <c r="A247" s="18"/>
      <c r="B247" s="19"/>
      <c r="C247" s="20"/>
      <c r="D247" s="20"/>
      <c r="E247" s="19"/>
      <c r="F247" s="19"/>
      <c r="G247" s="19"/>
      <c r="H247" s="19"/>
      <c r="I247" s="19"/>
      <c r="J247" s="22"/>
      <c r="K247" s="19"/>
      <c r="L247" s="19" t="s">
        <v>40</v>
      </c>
      <c r="M247" s="19" t="s">
        <v>118</v>
      </c>
      <c r="N247" s="22">
        <v>2.2235425728832397E-2</v>
      </c>
      <c r="O247" s="19">
        <v>11</v>
      </c>
    </row>
    <row r="248" spans="1:15" ht="34.5" thickBot="1">
      <c r="A248" s="18"/>
      <c r="B248" s="19"/>
      <c r="C248" s="20"/>
      <c r="D248" s="20"/>
      <c r="E248" s="19"/>
      <c r="F248" s="19"/>
      <c r="G248" s="19"/>
      <c r="H248" s="19"/>
      <c r="I248" s="19"/>
      <c r="J248" s="22"/>
      <c r="K248" s="19"/>
      <c r="L248" s="19" t="s">
        <v>40</v>
      </c>
      <c r="M248" s="19" t="s">
        <v>116</v>
      </c>
      <c r="N248" s="22">
        <v>2.2235425728832397E-2</v>
      </c>
      <c r="O248" s="19">
        <v>11</v>
      </c>
    </row>
    <row r="249" spans="1:15" ht="34.5" thickBot="1">
      <c r="A249" s="18" t="s">
        <v>30</v>
      </c>
      <c r="B249" s="19" t="s">
        <v>19</v>
      </c>
      <c r="C249" s="20" t="s">
        <v>20</v>
      </c>
      <c r="D249" s="20" t="s">
        <v>21</v>
      </c>
      <c r="E249" s="19" t="s">
        <v>134</v>
      </c>
      <c r="F249" s="19" t="s">
        <v>33</v>
      </c>
      <c r="G249" s="19"/>
      <c r="H249" s="19"/>
      <c r="I249" s="19"/>
      <c r="J249" s="22">
        <v>1752.12</v>
      </c>
      <c r="K249" s="23">
        <f>J249-SUM(N249:N326)</f>
        <v>1342.3341161486883</v>
      </c>
      <c r="L249" s="19" t="s">
        <v>40</v>
      </c>
      <c r="M249" s="19" t="s">
        <v>25</v>
      </c>
      <c r="N249" s="22">
        <v>245</v>
      </c>
      <c r="O249" s="19">
        <v>12</v>
      </c>
    </row>
    <row r="250" spans="1:15" ht="23.25" thickBot="1">
      <c r="A250" s="18"/>
      <c r="B250" s="19"/>
      <c r="C250" s="20"/>
      <c r="D250" s="20"/>
      <c r="E250" s="19"/>
      <c r="F250" s="19"/>
      <c r="G250" s="19"/>
      <c r="H250" s="19"/>
      <c r="I250" s="19"/>
      <c r="J250" s="22"/>
      <c r="K250" s="19"/>
      <c r="L250" s="19" t="s">
        <v>40</v>
      </c>
      <c r="M250" s="19" t="s">
        <v>54</v>
      </c>
      <c r="N250" s="22">
        <v>91.145878868623257</v>
      </c>
      <c r="O250" s="19">
        <v>11</v>
      </c>
    </row>
    <row r="251" spans="1:15" ht="23.25" thickBot="1">
      <c r="A251" s="18"/>
      <c r="B251" s="19"/>
      <c r="C251" s="20"/>
      <c r="D251" s="20"/>
      <c r="E251" s="19"/>
      <c r="F251" s="19"/>
      <c r="G251" s="19"/>
      <c r="H251" s="19"/>
      <c r="I251" s="19"/>
      <c r="J251" s="22"/>
      <c r="K251" s="19"/>
      <c r="L251" s="19" t="s">
        <v>40</v>
      </c>
      <c r="M251" s="19" t="s">
        <v>132</v>
      </c>
      <c r="N251" s="22">
        <v>13.742224543526589</v>
      </c>
      <c r="O251" s="19">
        <v>12</v>
      </c>
    </row>
    <row r="252" spans="1:15" ht="23.25" thickBot="1">
      <c r="A252" s="18"/>
      <c r="B252" s="19"/>
      <c r="C252" s="20"/>
      <c r="D252" s="20"/>
      <c r="E252" s="19"/>
      <c r="F252" s="19"/>
      <c r="G252" s="19"/>
      <c r="H252" s="19"/>
      <c r="I252" s="19"/>
      <c r="J252" s="22"/>
      <c r="K252" s="19"/>
      <c r="L252" s="19" t="s">
        <v>40</v>
      </c>
      <c r="M252" s="19" t="s">
        <v>120</v>
      </c>
      <c r="N252" s="22">
        <v>11.195499999999999</v>
      </c>
      <c r="O252" s="19">
        <v>7</v>
      </c>
    </row>
    <row r="253" spans="1:15" ht="34.5" thickBot="1">
      <c r="A253" s="18"/>
      <c r="B253" s="19"/>
      <c r="C253" s="20"/>
      <c r="D253" s="20"/>
      <c r="E253" s="19"/>
      <c r="F253" s="19"/>
      <c r="G253" s="19"/>
      <c r="H253" s="19"/>
      <c r="I253" s="19"/>
      <c r="J253" s="22"/>
      <c r="K253" s="19"/>
      <c r="L253" s="19" t="s">
        <v>48</v>
      </c>
      <c r="M253" s="19" t="s">
        <v>49</v>
      </c>
      <c r="N253" s="22">
        <v>10.574999999999999</v>
      </c>
      <c r="O253" s="19"/>
    </row>
    <row r="254" spans="1:15" ht="23.25" thickBot="1">
      <c r="A254" s="18"/>
      <c r="B254" s="19"/>
      <c r="C254" s="20"/>
      <c r="D254" s="20"/>
      <c r="E254" s="19"/>
      <c r="F254" s="19"/>
      <c r="G254" s="19"/>
      <c r="H254" s="19"/>
      <c r="I254" s="19"/>
      <c r="J254" s="22"/>
      <c r="K254" s="19"/>
      <c r="L254" s="19" t="s">
        <v>40</v>
      </c>
      <c r="M254" s="19" t="s">
        <v>121</v>
      </c>
      <c r="N254" s="22">
        <v>9.9359999999999999</v>
      </c>
      <c r="O254" s="19">
        <v>3</v>
      </c>
    </row>
    <row r="255" spans="1:15" ht="23.25" thickBot="1">
      <c r="A255" s="18"/>
      <c r="B255" s="19"/>
      <c r="C255" s="20"/>
      <c r="D255" s="20"/>
      <c r="E255" s="19"/>
      <c r="F255" s="19"/>
      <c r="G255" s="19"/>
      <c r="H255" s="19"/>
      <c r="I255" s="19"/>
      <c r="J255" s="22"/>
      <c r="K255" s="19"/>
      <c r="L255" s="19" t="s">
        <v>40</v>
      </c>
      <c r="M255" s="19" t="s">
        <v>122</v>
      </c>
      <c r="N255" s="22">
        <v>6.9972000000000003</v>
      </c>
      <c r="O255" s="19">
        <v>13</v>
      </c>
    </row>
    <row r="256" spans="1:15" ht="45.75" thickBot="1">
      <c r="A256" s="18"/>
      <c r="B256" s="19"/>
      <c r="C256" s="20"/>
      <c r="D256" s="20"/>
      <c r="E256" s="19"/>
      <c r="F256" s="19"/>
      <c r="G256" s="19"/>
      <c r="H256" s="19"/>
      <c r="I256" s="19"/>
      <c r="J256" s="22"/>
      <c r="K256" s="19"/>
      <c r="L256" s="19" t="s">
        <v>48</v>
      </c>
      <c r="M256" s="19" t="s">
        <v>50</v>
      </c>
      <c r="N256" s="22">
        <v>3.9611420793362715</v>
      </c>
      <c r="O256" s="19"/>
    </row>
    <row r="257" spans="1:15" ht="23.25" thickBot="1">
      <c r="A257" s="18"/>
      <c r="B257" s="19"/>
      <c r="C257" s="20"/>
      <c r="D257" s="20"/>
      <c r="E257" s="19"/>
      <c r="F257" s="19"/>
      <c r="G257" s="19"/>
      <c r="H257" s="19"/>
      <c r="I257" s="19"/>
      <c r="J257" s="22"/>
      <c r="K257" s="19"/>
      <c r="L257" s="19" t="s">
        <v>40</v>
      </c>
      <c r="M257" s="19" t="s">
        <v>123</v>
      </c>
      <c r="N257" s="22">
        <v>2.7989000000000002</v>
      </c>
      <c r="O257" s="19">
        <v>3</v>
      </c>
    </row>
    <row r="258" spans="1:15" ht="23.25" thickBot="1">
      <c r="A258" s="18"/>
      <c r="B258" s="19"/>
      <c r="C258" s="20"/>
      <c r="D258" s="20"/>
      <c r="E258" s="19"/>
      <c r="F258" s="19"/>
      <c r="G258" s="19"/>
      <c r="H258" s="19"/>
      <c r="I258" s="19"/>
      <c r="J258" s="22"/>
      <c r="K258" s="19"/>
      <c r="L258" s="19" t="s">
        <v>40</v>
      </c>
      <c r="M258" s="19" t="s">
        <v>57</v>
      </c>
      <c r="N258" s="22">
        <v>2.3056851174938715</v>
      </c>
      <c r="O258" s="19">
        <v>11</v>
      </c>
    </row>
    <row r="259" spans="1:15" ht="23.25" thickBot="1">
      <c r="A259" s="18"/>
      <c r="B259" s="19"/>
      <c r="C259" s="20"/>
      <c r="D259" s="20"/>
      <c r="E259" s="19"/>
      <c r="F259" s="19"/>
      <c r="G259" s="19"/>
      <c r="H259" s="19"/>
      <c r="I259" s="19"/>
      <c r="J259" s="22"/>
      <c r="K259" s="19"/>
      <c r="L259" s="19" t="s">
        <v>40</v>
      </c>
      <c r="M259" s="19" t="s">
        <v>58</v>
      </c>
      <c r="N259" s="22">
        <v>1.8791999825690637</v>
      </c>
      <c r="O259" s="19">
        <v>16</v>
      </c>
    </row>
    <row r="260" spans="1:15" ht="23.25" thickBot="1">
      <c r="A260" s="18"/>
      <c r="B260" s="19"/>
      <c r="C260" s="20"/>
      <c r="D260" s="20"/>
      <c r="E260" s="19"/>
      <c r="F260" s="19"/>
      <c r="G260" s="19"/>
      <c r="H260" s="19"/>
      <c r="I260" s="19"/>
      <c r="J260" s="22"/>
      <c r="K260" s="19"/>
      <c r="L260" s="19" t="s">
        <v>40</v>
      </c>
      <c r="M260" s="19" t="s">
        <v>59</v>
      </c>
      <c r="N260" s="22">
        <v>1.7385164935401165</v>
      </c>
      <c r="O260" s="19">
        <v>14</v>
      </c>
    </row>
    <row r="261" spans="1:15" ht="23.25" thickBot="1">
      <c r="A261" s="18"/>
      <c r="B261" s="19"/>
      <c r="C261" s="20"/>
      <c r="D261" s="20"/>
      <c r="E261" s="19"/>
      <c r="F261" s="19"/>
      <c r="G261" s="19"/>
      <c r="H261" s="19"/>
      <c r="I261" s="19"/>
      <c r="J261" s="22"/>
      <c r="K261" s="19"/>
      <c r="L261" s="19" t="s">
        <v>40</v>
      </c>
      <c r="M261" s="19" t="s">
        <v>60</v>
      </c>
      <c r="N261" s="22">
        <v>1.4306436366487165</v>
      </c>
      <c r="O261" s="19">
        <v>11</v>
      </c>
    </row>
    <row r="262" spans="1:15" ht="23.25" thickBot="1">
      <c r="A262" s="18"/>
      <c r="B262" s="19"/>
      <c r="C262" s="20"/>
      <c r="D262" s="20"/>
      <c r="E262" s="19"/>
      <c r="F262" s="19"/>
      <c r="G262" s="19"/>
      <c r="H262" s="19"/>
      <c r="I262" s="19"/>
      <c r="J262" s="22"/>
      <c r="K262" s="19"/>
      <c r="L262" s="19" t="s">
        <v>40</v>
      </c>
      <c r="M262" s="19" t="s">
        <v>62</v>
      </c>
      <c r="N262" s="22">
        <v>0.67906813469106531</v>
      </c>
      <c r="O262" s="19">
        <v>11</v>
      </c>
    </row>
    <row r="263" spans="1:15" ht="23.25" thickBot="1">
      <c r="A263" s="18"/>
      <c r="B263" s="19"/>
      <c r="C263" s="20"/>
      <c r="D263" s="20"/>
      <c r="E263" s="19"/>
      <c r="F263" s="19"/>
      <c r="G263" s="19"/>
      <c r="H263" s="19"/>
      <c r="I263" s="19"/>
      <c r="J263" s="22"/>
      <c r="K263" s="19"/>
      <c r="L263" s="19" t="s">
        <v>40</v>
      </c>
      <c r="M263" s="19" t="s">
        <v>61</v>
      </c>
      <c r="N263" s="22">
        <v>0.67906813469106531</v>
      </c>
      <c r="O263" s="19">
        <v>11</v>
      </c>
    </row>
    <row r="264" spans="1:15" ht="23.25" thickBot="1">
      <c r="A264" s="18"/>
      <c r="B264" s="19"/>
      <c r="C264" s="20"/>
      <c r="D264" s="20"/>
      <c r="E264" s="19"/>
      <c r="F264" s="19"/>
      <c r="G264" s="19"/>
      <c r="H264" s="19"/>
      <c r="I264" s="19"/>
      <c r="J264" s="22"/>
      <c r="K264" s="19"/>
      <c r="L264" s="19" t="s">
        <v>40</v>
      </c>
      <c r="M264" s="19" t="s">
        <v>63</v>
      </c>
      <c r="N264" s="22">
        <v>0.67899425796665758</v>
      </c>
      <c r="O264" s="19">
        <v>11</v>
      </c>
    </row>
    <row r="265" spans="1:15" ht="57" thickBot="1">
      <c r="A265" s="18"/>
      <c r="B265" s="19"/>
      <c r="C265" s="20"/>
      <c r="D265" s="20"/>
      <c r="E265" s="19"/>
      <c r="F265" s="19"/>
      <c r="G265" s="19"/>
      <c r="H265" s="19"/>
      <c r="I265" s="19"/>
      <c r="J265" s="22"/>
      <c r="K265" s="19"/>
      <c r="L265" s="19" t="s">
        <v>40</v>
      </c>
      <c r="M265" s="19" t="s">
        <v>64</v>
      </c>
      <c r="N265" s="22">
        <v>0.51363841651817455</v>
      </c>
      <c r="O265" s="19">
        <v>11</v>
      </c>
    </row>
    <row r="266" spans="1:15" ht="23.25" thickBot="1">
      <c r="A266" s="18"/>
      <c r="B266" s="19"/>
      <c r="C266" s="20"/>
      <c r="D266" s="20"/>
      <c r="E266" s="19"/>
      <c r="F266" s="19"/>
      <c r="G266" s="19"/>
      <c r="H266" s="19"/>
      <c r="I266" s="19"/>
      <c r="J266" s="22"/>
      <c r="K266" s="19"/>
      <c r="L266" s="19" t="s">
        <v>40</v>
      </c>
      <c r="M266" s="19" t="s">
        <v>125</v>
      </c>
      <c r="N266" s="22">
        <v>0.41980000000000001</v>
      </c>
      <c r="O266" s="19">
        <v>3</v>
      </c>
    </row>
    <row r="267" spans="1:15" ht="23.25" thickBot="1">
      <c r="A267" s="18"/>
      <c r="B267" s="19"/>
      <c r="C267" s="20"/>
      <c r="D267" s="20"/>
      <c r="E267" s="19"/>
      <c r="F267" s="19"/>
      <c r="G267" s="19"/>
      <c r="H267" s="19"/>
      <c r="I267" s="19"/>
      <c r="J267" s="22"/>
      <c r="K267" s="19"/>
      <c r="L267" s="19" t="s">
        <v>40</v>
      </c>
      <c r="M267" s="19" t="s">
        <v>124</v>
      </c>
      <c r="N267" s="22">
        <v>0.41980000000000001</v>
      </c>
      <c r="O267" s="19">
        <v>5</v>
      </c>
    </row>
    <row r="268" spans="1:15" ht="23.25" thickBot="1">
      <c r="A268" s="18"/>
      <c r="B268" s="19"/>
      <c r="C268" s="20"/>
      <c r="D268" s="20"/>
      <c r="E268" s="19"/>
      <c r="F268" s="19"/>
      <c r="G268" s="19"/>
      <c r="H268" s="19"/>
      <c r="I268" s="19"/>
      <c r="J268" s="22"/>
      <c r="K268" s="19"/>
      <c r="L268" s="19" t="s">
        <v>40</v>
      </c>
      <c r="M268" s="19" t="s">
        <v>65</v>
      </c>
      <c r="N268" s="22">
        <v>0.40054871382095608</v>
      </c>
      <c r="O268" s="19">
        <v>11</v>
      </c>
    </row>
    <row r="269" spans="1:15" ht="57" thickBot="1">
      <c r="A269" s="18"/>
      <c r="B269" s="19"/>
      <c r="C269" s="20"/>
      <c r="D269" s="20"/>
      <c r="E269" s="19"/>
      <c r="F269" s="19"/>
      <c r="G269" s="19"/>
      <c r="H269" s="19"/>
      <c r="I269" s="19"/>
      <c r="J269" s="22"/>
      <c r="K269" s="19"/>
      <c r="L269" s="19" t="s">
        <v>48</v>
      </c>
      <c r="M269" s="19" t="s">
        <v>51</v>
      </c>
      <c r="N269" s="22">
        <v>0.33750000000000002</v>
      </c>
      <c r="O269" s="19"/>
    </row>
    <row r="270" spans="1:15" ht="23.25" thickBot="1">
      <c r="A270" s="18"/>
      <c r="B270" s="19"/>
      <c r="C270" s="20"/>
      <c r="D270" s="20"/>
      <c r="E270" s="19"/>
      <c r="F270" s="19"/>
      <c r="G270" s="19"/>
      <c r="H270" s="19"/>
      <c r="I270" s="19"/>
      <c r="J270" s="22"/>
      <c r="K270" s="19"/>
      <c r="L270" s="19" t="s">
        <v>40</v>
      </c>
      <c r="M270" s="19" t="s">
        <v>66</v>
      </c>
      <c r="N270" s="22">
        <v>0.2647413860711319</v>
      </c>
      <c r="O270" s="19">
        <v>16</v>
      </c>
    </row>
    <row r="271" spans="1:15" ht="34.5" thickBot="1">
      <c r="A271" s="18"/>
      <c r="B271" s="19"/>
      <c r="C271" s="20"/>
      <c r="D271" s="20"/>
      <c r="E271" s="19"/>
      <c r="F271" s="19"/>
      <c r="G271" s="19"/>
      <c r="H271" s="19"/>
      <c r="I271" s="19"/>
      <c r="J271" s="22"/>
      <c r="K271" s="19"/>
      <c r="L271" s="19" t="s">
        <v>40</v>
      </c>
      <c r="M271" s="19" t="s">
        <v>67</v>
      </c>
      <c r="N271" s="22">
        <v>0.21657535134041883</v>
      </c>
      <c r="O271" s="19">
        <v>11</v>
      </c>
    </row>
    <row r="272" spans="1:15" ht="23.25" thickBot="1">
      <c r="A272" s="18"/>
      <c r="B272" s="19"/>
      <c r="C272" s="20"/>
      <c r="D272" s="20"/>
      <c r="E272" s="19"/>
      <c r="F272" s="19"/>
      <c r="G272" s="19"/>
      <c r="H272" s="19"/>
      <c r="I272" s="19"/>
      <c r="J272" s="22"/>
      <c r="K272" s="19"/>
      <c r="L272" s="19" t="s">
        <v>40</v>
      </c>
      <c r="M272" s="19" t="s">
        <v>68</v>
      </c>
      <c r="N272" s="22">
        <v>0.21129922059537568</v>
      </c>
      <c r="O272" s="19">
        <v>16</v>
      </c>
    </row>
    <row r="273" spans="1:15" ht="23.25" thickBot="1">
      <c r="A273" s="18"/>
      <c r="B273" s="19"/>
      <c r="C273" s="20"/>
      <c r="D273" s="20"/>
      <c r="E273" s="19"/>
      <c r="F273" s="19"/>
      <c r="G273" s="19"/>
      <c r="H273" s="19"/>
      <c r="I273" s="19"/>
      <c r="J273" s="22"/>
      <c r="K273" s="19"/>
      <c r="L273" s="19" t="s">
        <v>40</v>
      </c>
      <c r="M273" s="19" t="s">
        <v>29</v>
      </c>
      <c r="N273" s="22">
        <v>0.20170584451960402</v>
      </c>
      <c r="O273" s="19">
        <v>3</v>
      </c>
    </row>
    <row r="274" spans="1:15" ht="45.75" thickBot="1">
      <c r="A274" s="18"/>
      <c r="B274" s="19"/>
      <c r="C274" s="20"/>
      <c r="D274" s="20"/>
      <c r="E274" s="19"/>
      <c r="F274" s="19"/>
      <c r="G274" s="19"/>
      <c r="H274" s="19"/>
      <c r="I274" s="19"/>
      <c r="J274" s="22"/>
      <c r="K274" s="19"/>
      <c r="L274" s="19" t="s">
        <v>40</v>
      </c>
      <c r="M274" s="19" t="s">
        <v>69</v>
      </c>
      <c r="N274" s="22">
        <v>0.18403748474694095</v>
      </c>
      <c r="O274" s="19">
        <v>11</v>
      </c>
    </row>
    <row r="275" spans="1:15" ht="45.75" thickBot="1">
      <c r="A275" s="18"/>
      <c r="B275" s="19"/>
      <c r="C275" s="20"/>
      <c r="D275" s="20"/>
      <c r="E275" s="19"/>
      <c r="F275" s="19"/>
      <c r="G275" s="19"/>
      <c r="H275" s="19"/>
      <c r="I275" s="19"/>
      <c r="J275" s="22"/>
      <c r="K275" s="19"/>
      <c r="L275" s="19" t="s">
        <v>26</v>
      </c>
      <c r="M275" s="19" t="s">
        <v>52</v>
      </c>
      <c r="N275" s="22">
        <v>0.13731959208365743</v>
      </c>
      <c r="O275" s="19">
        <v>5</v>
      </c>
    </row>
    <row r="276" spans="1:15" ht="68.25" thickBot="1">
      <c r="A276" s="18"/>
      <c r="B276" s="19"/>
      <c r="C276" s="20"/>
      <c r="D276" s="20"/>
      <c r="E276" s="19"/>
      <c r="F276" s="19"/>
      <c r="G276" s="19"/>
      <c r="H276" s="19"/>
      <c r="I276" s="19"/>
      <c r="J276" s="22"/>
      <c r="K276" s="19"/>
      <c r="L276" s="19" t="s">
        <v>48</v>
      </c>
      <c r="M276" s="19" t="s">
        <v>46</v>
      </c>
      <c r="N276" s="22">
        <v>0.1125</v>
      </c>
      <c r="O276" s="19"/>
    </row>
    <row r="277" spans="1:15" ht="23.25" thickBot="1">
      <c r="A277" s="18"/>
      <c r="B277" s="19"/>
      <c r="C277" s="20"/>
      <c r="D277" s="20"/>
      <c r="E277" s="19"/>
      <c r="F277" s="19"/>
      <c r="G277" s="19"/>
      <c r="H277" s="19"/>
      <c r="I277" s="19"/>
      <c r="J277" s="22"/>
      <c r="K277" s="19"/>
      <c r="L277" s="19" t="s">
        <v>40</v>
      </c>
      <c r="M277" s="19" t="s">
        <v>70</v>
      </c>
      <c r="N277" s="22">
        <v>8.7215786936113829E-2</v>
      </c>
      <c r="O277" s="19">
        <v>11</v>
      </c>
    </row>
    <row r="278" spans="1:15" ht="34.5" thickBot="1">
      <c r="A278" s="18"/>
      <c r="B278" s="19"/>
      <c r="C278" s="20"/>
      <c r="D278" s="20"/>
      <c r="E278" s="19"/>
      <c r="F278" s="19"/>
      <c r="G278" s="19"/>
      <c r="H278" s="19"/>
      <c r="I278" s="19"/>
      <c r="J278" s="22"/>
      <c r="K278" s="19"/>
      <c r="L278" s="19" t="s">
        <v>40</v>
      </c>
      <c r="M278" s="19" t="s">
        <v>71</v>
      </c>
      <c r="N278" s="22">
        <v>8.3521600302487009E-2</v>
      </c>
      <c r="O278" s="19">
        <v>11</v>
      </c>
    </row>
    <row r="279" spans="1:15" ht="45.75" thickBot="1">
      <c r="A279" s="18"/>
      <c r="B279" s="19"/>
      <c r="C279" s="20"/>
      <c r="D279" s="20"/>
      <c r="E279" s="19"/>
      <c r="F279" s="19"/>
      <c r="G279" s="19"/>
      <c r="H279" s="19"/>
      <c r="I279" s="19"/>
      <c r="J279" s="22"/>
      <c r="K279" s="19"/>
      <c r="L279" s="19" t="s">
        <v>40</v>
      </c>
      <c r="M279" s="19" t="s">
        <v>72</v>
      </c>
      <c r="N279" s="22">
        <v>8.0796944523047295E-2</v>
      </c>
      <c r="O279" s="19">
        <v>11</v>
      </c>
    </row>
    <row r="280" spans="1:15" ht="45.75" thickBot="1">
      <c r="A280" s="18"/>
      <c r="B280" s="19"/>
      <c r="C280" s="20"/>
      <c r="D280" s="20"/>
      <c r="E280" s="19"/>
      <c r="F280" s="19"/>
      <c r="G280" s="19"/>
      <c r="H280" s="19"/>
      <c r="I280" s="19"/>
      <c r="J280" s="22"/>
      <c r="K280" s="19"/>
      <c r="L280" s="19" t="s">
        <v>40</v>
      </c>
      <c r="M280" s="19" t="s">
        <v>73</v>
      </c>
      <c r="N280" s="22">
        <v>6.6002774670785386E-2</v>
      </c>
      <c r="O280" s="19">
        <v>11</v>
      </c>
    </row>
    <row r="281" spans="1:15" ht="23.25" thickBot="1">
      <c r="A281" s="18"/>
      <c r="B281" s="19"/>
      <c r="C281" s="20"/>
      <c r="D281" s="20"/>
      <c r="E281" s="19"/>
      <c r="F281" s="19"/>
      <c r="G281" s="19"/>
      <c r="H281" s="19"/>
      <c r="I281" s="19"/>
      <c r="J281" s="22"/>
      <c r="K281" s="19"/>
      <c r="L281" s="19" t="s">
        <v>40</v>
      </c>
      <c r="M281" s="19" t="s">
        <v>74</v>
      </c>
      <c r="N281" s="22">
        <v>5.101556879773355E-2</v>
      </c>
      <c r="O281" s="19">
        <v>11</v>
      </c>
    </row>
    <row r="282" spans="1:15" ht="23.25" thickBot="1">
      <c r="A282" s="18"/>
      <c r="B282" s="19"/>
      <c r="C282" s="20"/>
      <c r="D282" s="20"/>
      <c r="E282" s="19"/>
      <c r="F282" s="19"/>
      <c r="G282" s="19"/>
      <c r="H282" s="19"/>
      <c r="I282" s="19"/>
      <c r="J282" s="22"/>
      <c r="K282" s="19"/>
      <c r="L282" s="19" t="s">
        <v>40</v>
      </c>
      <c r="M282" s="19" t="s">
        <v>75</v>
      </c>
      <c r="N282" s="22">
        <v>5.0702891539923092E-2</v>
      </c>
      <c r="O282" s="19">
        <v>11</v>
      </c>
    </row>
    <row r="283" spans="1:15" ht="45.75" thickBot="1">
      <c r="A283" s="18"/>
      <c r="B283" s="19"/>
      <c r="C283" s="20"/>
      <c r="D283" s="20"/>
      <c r="E283" s="19"/>
      <c r="F283" s="19"/>
      <c r="G283" s="19"/>
      <c r="H283" s="19"/>
      <c r="I283" s="19"/>
      <c r="J283" s="22"/>
      <c r="K283" s="19"/>
      <c r="L283" s="19" t="s">
        <v>40</v>
      </c>
      <c r="M283" s="19" t="s">
        <v>76</v>
      </c>
      <c r="N283" s="22">
        <v>4.4132529170301991E-2</v>
      </c>
      <c r="O283" s="19">
        <v>12</v>
      </c>
    </row>
    <row r="284" spans="1:15" ht="23.25" thickBot="1">
      <c r="A284" s="18"/>
      <c r="B284" s="19"/>
      <c r="C284" s="20"/>
      <c r="D284" s="20"/>
      <c r="E284" s="19"/>
      <c r="F284" s="19"/>
      <c r="G284" s="19"/>
      <c r="H284" s="19"/>
      <c r="I284" s="19"/>
      <c r="J284" s="22"/>
      <c r="K284" s="19"/>
      <c r="L284" s="19" t="s">
        <v>40</v>
      </c>
      <c r="M284" s="19" t="s">
        <v>77</v>
      </c>
      <c r="N284" s="22">
        <v>4.3767348941952985E-2</v>
      </c>
      <c r="O284" s="19">
        <v>11</v>
      </c>
    </row>
    <row r="285" spans="1:15" ht="23.25" thickBot="1">
      <c r="A285" s="18"/>
      <c r="B285" s="19"/>
      <c r="C285" s="20"/>
      <c r="D285" s="20"/>
      <c r="E285" s="19"/>
      <c r="F285" s="19"/>
      <c r="G285" s="19"/>
      <c r="H285" s="19"/>
      <c r="I285" s="19"/>
      <c r="J285" s="22"/>
      <c r="K285" s="19"/>
      <c r="L285" s="19" t="s">
        <v>40</v>
      </c>
      <c r="M285" s="19" t="s">
        <v>78</v>
      </c>
      <c r="N285" s="22">
        <v>4.2208677029526361E-2</v>
      </c>
      <c r="O285" s="19">
        <v>11</v>
      </c>
    </row>
    <row r="286" spans="1:15" ht="23.25" thickBot="1">
      <c r="A286" s="18"/>
      <c r="B286" s="19"/>
      <c r="C286" s="20"/>
      <c r="D286" s="20"/>
      <c r="E286" s="19"/>
      <c r="F286" s="19"/>
      <c r="G286" s="19"/>
      <c r="H286" s="19"/>
      <c r="I286" s="19"/>
      <c r="J286" s="22"/>
      <c r="K286" s="19"/>
      <c r="L286" s="19" t="s">
        <v>40</v>
      </c>
      <c r="M286" s="19" t="s">
        <v>79</v>
      </c>
      <c r="N286" s="22">
        <v>4.2208677029526361E-2</v>
      </c>
      <c r="O286" s="19">
        <v>11</v>
      </c>
    </row>
    <row r="287" spans="1:15" ht="23.25" thickBot="1">
      <c r="A287" s="18"/>
      <c r="B287" s="19"/>
      <c r="C287" s="20"/>
      <c r="D287" s="20"/>
      <c r="E287" s="19"/>
      <c r="F287" s="19"/>
      <c r="G287" s="19"/>
      <c r="H287" s="19"/>
      <c r="I287" s="19"/>
      <c r="J287" s="22"/>
      <c r="K287" s="19"/>
      <c r="L287" s="19" t="s">
        <v>40</v>
      </c>
      <c r="M287" s="19" t="s">
        <v>80</v>
      </c>
      <c r="N287" s="22">
        <v>4.1328039520567794E-2</v>
      </c>
      <c r="O287" s="19">
        <v>11</v>
      </c>
    </row>
    <row r="288" spans="1:15" ht="34.5" thickBot="1">
      <c r="A288" s="18"/>
      <c r="B288" s="19"/>
      <c r="C288" s="20"/>
      <c r="D288" s="20"/>
      <c r="E288" s="19"/>
      <c r="F288" s="19"/>
      <c r="G288" s="19"/>
      <c r="H288" s="19"/>
      <c r="I288" s="19"/>
      <c r="J288" s="22"/>
      <c r="K288" s="19"/>
      <c r="L288" s="19" t="s">
        <v>40</v>
      </c>
      <c r="M288" s="19" t="s">
        <v>81</v>
      </c>
      <c r="N288" s="22">
        <v>3.7535308859694694E-2</v>
      </c>
      <c r="O288" s="19">
        <v>11</v>
      </c>
    </row>
    <row r="289" spans="1:15" ht="34.5" thickBot="1">
      <c r="A289" s="18"/>
      <c r="B289" s="19"/>
      <c r="C289" s="20"/>
      <c r="D289" s="20"/>
      <c r="E289" s="19"/>
      <c r="F289" s="19"/>
      <c r="G289" s="19"/>
      <c r="H289" s="19"/>
      <c r="I289" s="19"/>
      <c r="J289" s="22"/>
      <c r="K289" s="19"/>
      <c r="L289" s="19" t="s">
        <v>40</v>
      </c>
      <c r="M289" s="19" t="s">
        <v>82</v>
      </c>
      <c r="N289" s="22">
        <v>3.7535308859694694E-2</v>
      </c>
      <c r="O289" s="19">
        <v>11</v>
      </c>
    </row>
    <row r="290" spans="1:15" ht="57" thickBot="1">
      <c r="A290" s="18"/>
      <c r="B290" s="19"/>
      <c r="C290" s="20"/>
      <c r="D290" s="20"/>
      <c r="E290" s="19"/>
      <c r="F290" s="19"/>
      <c r="G290" s="19"/>
      <c r="H290" s="19"/>
      <c r="I290" s="19"/>
      <c r="J290" s="22"/>
      <c r="K290" s="19"/>
      <c r="L290" s="19" t="s">
        <v>40</v>
      </c>
      <c r="M290" s="19" t="s">
        <v>84</v>
      </c>
      <c r="N290" s="22">
        <v>3.4429883645529062E-2</v>
      </c>
      <c r="O290" s="19">
        <v>11</v>
      </c>
    </row>
    <row r="291" spans="1:15" ht="34.5" thickBot="1">
      <c r="A291" s="18"/>
      <c r="B291" s="19"/>
      <c r="C291" s="20"/>
      <c r="D291" s="20"/>
      <c r="E291" s="19"/>
      <c r="F291" s="19"/>
      <c r="G291" s="19"/>
      <c r="H291" s="19"/>
      <c r="I291" s="19"/>
      <c r="J291" s="22"/>
      <c r="K291" s="19"/>
      <c r="L291" s="19" t="s">
        <v>40</v>
      </c>
      <c r="M291" s="19" t="s">
        <v>83</v>
      </c>
      <c r="N291" s="22">
        <v>3.4429883645529062E-2</v>
      </c>
      <c r="O291" s="19">
        <v>11</v>
      </c>
    </row>
    <row r="292" spans="1:15" ht="45.75" thickBot="1">
      <c r="A292" s="18"/>
      <c r="B292" s="19"/>
      <c r="C292" s="20"/>
      <c r="D292" s="20"/>
      <c r="E292" s="19"/>
      <c r="F292" s="19"/>
      <c r="G292" s="19"/>
      <c r="H292" s="19"/>
      <c r="I292" s="19"/>
      <c r="J292" s="22"/>
      <c r="K292" s="19"/>
      <c r="L292" s="19" t="s">
        <v>40</v>
      </c>
      <c r="M292" s="19" t="s">
        <v>87</v>
      </c>
      <c r="N292" s="22">
        <v>3.193807125360533E-2</v>
      </c>
      <c r="O292" s="19">
        <v>11</v>
      </c>
    </row>
    <row r="293" spans="1:15" ht="23.25" thickBot="1">
      <c r="A293" s="18"/>
      <c r="B293" s="19"/>
      <c r="C293" s="20"/>
      <c r="D293" s="20"/>
      <c r="E293" s="19"/>
      <c r="F293" s="19"/>
      <c r="G293" s="19"/>
      <c r="H293" s="19"/>
      <c r="I293" s="19"/>
      <c r="J293" s="22"/>
      <c r="K293" s="19"/>
      <c r="L293" s="19" t="s">
        <v>40</v>
      </c>
      <c r="M293" s="19" t="s">
        <v>85</v>
      </c>
      <c r="N293" s="22">
        <v>3.193807125360533E-2</v>
      </c>
      <c r="O293" s="19">
        <v>11</v>
      </c>
    </row>
    <row r="294" spans="1:15" ht="23.25" thickBot="1">
      <c r="A294" s="18"/>
      <c r="B294" s="19"/>
      <c r="C294" s="20"/>
      <c r="D294" s="20"/>
      <c r="E294" s="19"/>
      <c r="F294" s="19"/>
      <c r="G294" s="19"/>
      <c r="H294" s="19"/>
      <c r="I294" s="19"/>
      <c r="J294" s="22"/>
      <c r="K294" s="19"/>
      <c r="L294" s="19" t="s">
        <v>40</v>
      </c>
      <c r="M294" s="19" t="s">
        <v>86</v>
      </c>
      <c r="N294" s="22">
        <v>3.193807125360533E-2</v>
      </c>
      <c r="O294" s="19">
        <v>11</v>
      </c>
    </row>
    <row r="295" spans="1:15" ht="23.25" thickBot="1">
      <c r="A295" s="18"/>
      <c r="B295" s="19"/>
      <c r="C295" s="20"/>
      <c r="D295" s="20"/>
      <c r="E295" s="19"/>
      <c r="F295" s="19"/>
      <c r="G295" s="19"/>
      <c r="H295" s="19"/>
      <c r="I295" s="19"/>
      <c r="J295" s="22"/>
      <c r="K295" s="19"/>
      <c r="L295" s="19" t="s">
        <v>40</v>
      </c>
      <c r="M295" s="19" t="s">
        <v>88</v>
      </c>
      <c r="N295" s="22">
        <v>3.1625393995794858E-2</v>
      </c>
      <c r="O295" s="19">
        <v>11</v>
      </c>
    </row>
    <row r="296" spans="1:15" ht="23.25" thickBot="1">
      <c r="A296" s="18"/>
      <c r="B296" s="19"/>
      <c r="C296" s="20"/>
      <c r="D296" s="20"/>
      <c r="E296" s="19"/>
      <c r="F296" s="19"/>
      <c r="G296" s="19"/>
      <c r="H296" s="19"/>
      <c r="I296" s="19"/>
      <c r="J296" s="22"/>
      <c r="K296" s="19"/>
      <c r="L296" s="19" t="s">
        <v>40</v>
      </c>
      <c r="M296" s="19" t="s">
        <v>89</v>
      </c>
      <c r="N296" s="22">
        <v>2.8780143068901167E-2</v>
      </c>
      <c r="O296" s="19">
        <v>11</v>
      </c>
    </row>
    <row r="297" spans="1:15" ht="34.5" thickBot="1">
      <c r="A297" s="18"/>
      <c r="B297" s="19"/>
      <c r="C297" s="20"/>
      <c r="D297" s="20"/>
      <c r="E297" s="19"/>
      <c r="F297" s="19"/>
      <c r="G297" s="19"/>
      <c r="H297" s="19"/>
      <c r="I297" s="19"/>
      <c r="J297" s="22"/>
      <c r="K297" s="19"/>
      <c r="L297" s="19" t="s">
        <v>40</v>
      </c>
      <c r="M297" s="19" t="s">
        <v>90</v>
      </c>
      <c r="N297" s="22">
        <v>2.8780143068901167E-2</v>
      </c>
      <c r="O297" s="19">
        <v>11</v>
      </c>
    </row>
    <row r="298" spans="1:15" ht="34.5" thickBot="1">
      <c r="A298" s="18"/>
      <c r="B298" s="19"/>
      <c r="C298" s="20"/>
      <c r="D298" s="20"/>
      <c r="E298" s="19"/>
      <c r="F298" s="19"/>
      <c r="G298" s="19"/>
      <c r="H298" s="19"/>
      <c r="I298" s="19"/>
      <c r="J298" s="22"/>
      <c r="K298" s="19"/>
      <c r="L298" s="19" t="s">
        <v>40</v>
      </c>
      <c r="M298" s="19" t="s">
        <v>91</v>
      </c>
      <c r="N298" s="22">
        <v>2.8467465811090695E-2</v>
      </c>
      <c r="O298" s="19">
        <v>11</v>
      </c>
    </row>
    <row r="299" spans="1:15" ht="23.25" thickBot="1">
      <c r="A299" s="18"/>
      <c r="B299" s="19"/>
      <c r="C299" s="20"/>
      <c r="D299" s="20"/>
      <c r="E299" s="19"/>
      <c r="F299" s="19"/>
      <c r="G299" s="19"/>
      <c r="H299" s="19"/>
      <c r="I299" s="19"/>
      <c r="J299" s="22"/>
      <c r="K299" s="19"/>
      <c r="L299" s="19" t="s">
        <v>40</v>
      </c>
      <c r="M299" s="19" t="s">
        <v>92</v>
      </c>
      <c r="N299" s="22">
        <v>2.7832663334921761E-2</v>
      </c>
      <c r="O299" s="19">
        <v>11</v>
      </c>
    </row>
    <row r="300" spans="1:15" ht="23.25" thickBot="1">
      <c r="A300" s="18"/>
      <c r="B300" s="19"/>
      <c r="C300" s="20"/>
      <c r="D300" s="20"/>
      <c r="E300" s="19"/>
      <c r="F300" s="19"/>
      <c r="G300" s="19"/>
      <c r="H300" s="19"/>
      <c r="I300" s="19"/>
      <c r="J300" s="22"/>
      <c r="K300" s="19"/>
      <c r="L300" s="19" t="s">
        <v>40</v>
      </c>
      <c r="M300" s="19" t="s">
        <v>93</v>
      </c>
      <c r="N300" s="22">
        <v>2.4689851397824758E-2</v>
      </c>
      <c r="O300" s="19">
        <v>11</v>
      </c>
    </row>
    <row r="301" spans="1:15" ht="23.25" thickBot="1">
      <c r="A301" s="18"/>
      <c r="B301" s="19"/>
      <c r="C301" s="20"/>
      <c r="D301" s="20"/>
      <c r="E301" s="19"/>
      <c r="F301" s="19"/>
      <c r="G301" s="19"/>
      <c r="H301" s="19"/>
      <c r="I301" s="19"/>
      <c r="J301" s="22"/>
      <c r="K301" s="19"/>
      <c r="L301" s="19" t="s">
        <v>40</v>
      </c>
      <c r="M301" s="19" t="s">
        <v>94</v>
      </c>
      <c r="N301" s="22">
        <v>2.4689851397824758E-2</v>
      </c>
      <c r="O301" s="19">
        <v>11</v>
      </c>
    </row>
    <row r="302" spans="1:15" ht="23.25" thickBot="1">
      <c r="A302" s="18"/>
      <c r="B302" s="19"/>
      <c r="C302" s="20"/>
      <c r="D302" s="20"/>
      <c r="E302" s="19"/>
      <c r="F302" s="19"/>
      <c r="G302" s="19"/>
      <c r="H302" s="19"/>
      <c r="I302" s="19"/>
      <c r="J302" s="22"/>
      <c r="K302" s="19"/>
      <c r="L302" s="19" t="s">
        <v>40</v>
      </c>
      <c r="M302" s="19" t="s">
        <v>97</v>
      </c>
      <c r="N302" s="22">
        <v>2.2235425728832397E-2</v>
      </c>
      <c r="O302" s="19">
        <v>11</v>
      </c>
    </row>
    <row r="303" spans="1:15" ht="23.25" thickBot="1">
      <c r="A303" s="18"/>
      <c r="B303" s="19"/>
      <c r="C303" s="20"/>
      <c r="D303" s="20"/>
      <c r="E303" s="19"/>
      <c r="F303" s="19"/>
      <c r="G303" s="19"/>
      <c r="H303" s="19"/>
      <c r="I303" s="19"/>
      <c r="J303" s="22"/>
      <c r="K303" s="19"/>
      <c r="L303" s="19" t="s">
        <v>40</v>
      </c>
      <c r="M303" s="19" t="s">
        <v>115</v>
      </c>
      <c r="N303" s="22">
        <v>2.2235425728832397E-2</v>
      </c>
      <c r="O303" s="19">
        <v>11</v>
      </c>
    </row>
    <row r="304" spans="1:15" ht="23.25" thickBot="1">
      <c r="A304" s="18"/>
      <c r="B304" s="19"/>
      <c r="C304" s="20"/>
      <c r="D304" s="20"/>
      <c r="E304" s="19"/>
      <c r="F304" s="19"/>
      <c r="G304" s="19"/>
      <c r="H304" s="19"/>
      <c r="I304" s="19"/>
      <c r="J304" s="22"/>
      <c r="K304" s="19"/>
      <c r="L304" s="19" t="s">
        <v>40</v>
      </c>
      <c r="M304" s="19" t="s">
        <v>114</v>
      </c>
      <c r="N304" s="22">
        <v>2.2235425728832397E-2</v>
      </c>
      <c r="O304" s="19">
        <v>11</v>
      </c>
    </row>
    <row r="305" spans="1:15" ht="23.25" thickBot="1">
      <c r="A305" s="18"/>
      <c r="B305" s="19"/>
      <c r="C305" s="20"/>
      <c r="D305" s="20"/>
      <c r="E305" s="19"/>
      <c r="F305" s="19"/>
      <c r="G305" s="19"/>
      <c r="H305" s="19"/>
      <c r="I305" s="19"/>
      <c r="J305" s="22"/>
      <c r="K305" s="19"/>
      <c r="L305" s="19" t="s">
        <v>40</v>
      </c>
      <c r="M305" s="19" t="s">
        <v>101</v>
      </c>
      <c r="N305" s="22">
        <v>2.2235425728832397E-2</v>
      </c>
      <c r="O305" s="19">
        <v>11</v>
      </c>
    </row>
    <row r="306" spans="1:15" ht="23.25" thickBot="1">
      <c r="A306" s="18"/>
      <c r="B306" s="19"/>
      <c r="C306" s="20"/>
      <c r="D306" s="20"/>
      <c r="E306" s="19"/>
      <c r="F306" s="19"/>
      <c r="G306" s="19"/>
      <c r="H306" s="19"/>
      <c r="I306" s="19"/>
      <c r="J306" s="22"/>
      <c r="K306" s="19"/>
      <c r="L306" s="19" t="s">
        <v>40</v>
      </c>
      <c r="M306" s="19" t="s">
        <v>106</v>
      </c>
      <c r="N306" s="22">
        <v>2.2235425728832397E-2</v>
      </c>
      <c r="O306" s="19">
        <v>11</v>
      </c>
    </row>
    <row r="307" spans="1:15" ht="23.25" thickBot="1">
      <c r="A307" s="18"/>
      <c r="B307" s="19"/>
      <c r="C307" s="20"/>
      <c r="D307" s="20"/>
      <c r="E307" s="19"/>
      <c r="F307" s="19"/>
      <c r="G307" s="19"/>
      <c r="H307" s="19"/>
      <c r="I307" s="19"/>
      <c r="J307" s="22"/>
      <c r="K307" s="19"/>
      <c r="L307" s="19" t="s">
        <v>40</v>
      </c>
      <c r="M307" s="19" t="s">
        <v>102</v>
      </c>
      <c r="N307" s="22">
        <v>2.2235425728832397E-2</v>
      </c>
      <c r="O307" s="19">
        <v>11</v>
      </c>
    </row>
    <row r="308" spans="1:15" ht="23.25" thickBot="1">
      <c r="A308" s="18"/>
      <c r="B308" s="19"/>
      <c r="C308" s="20"/>
      <c r="D308" s="20"/>
      <c r="E308" s="19"/>
      <c r="F308" s="19"/>
      <c r="G308" s="19"/>
      <c r="H308" s="19"/>
      <c r="I308" s="19"/>
      <c r="J308" s="22"/>
      <c r="K308" s="19"/>
      <c r="L308" s="19" t="s">
        <v>40</v>
      </c>
      <c r="M308" s="19" t="s">
        <v>99</v>
      </c>
      <c r="N308" s="22">
        <v>2.2235425728832397E-2</v>
      </c>
      <c r="O308" s="19">
        <v>11</v>
      </c>
    </row>
    <row r="309" spans="1:15" ht="34.5" thickBot="1">
      <c r="A309" s="18"/>
      <c r="B309" s="19"/>
      <c r="C309" s="20"/>
      <c r="D309" s="20"/>
      <c r="E309" s="19"/>
      <c r="F309" s="19"/>
      <c r="G309" s="19"/>
      <c r="H309" s="19"/>
      <c r="I309" s="19"/>
      <c r="J309" s="22"/>
      <c r="K309" s="19"/>
      <c r="L309" s="19" t="s">
        <v>40</v>
      </c>
      <c r="M309" s="19" t="s">
        <v>112</v>
      </c>
      <c r="N309" s="22">
        <v>2.2235425728832397E-2</v>
      </c>
      <c r="O309" s="19">
        <v>11</v>
      </c>
    </row>
    <row r="310" spans="1:15" ht="23.25" thickBot="1">
      <c r="A310" s="18"/>
      <c r="B310" s="19"/>
      <c r="C310" s="20"/>
      <c r="D310" s="20"/>
      <c r="E310" s="19"/>
      <c r="F310" s="19"/>
      <c r="G310" s="19"/>
      <c r="H310" s="19"/>
      <c r="I310" s="19"/>
      <c r="J310" s="22"/>
      <c r="K310" s="19"/>
      <c r="L310" s="19" t="s">
        <v>40</v>
      </c>
      <c r="M310" s="19" t="s">
        <v>103</v>
      </c>
      <c r="N310" s="22">
        <v>2.2235425728832397E-2</v>
      </c>
      <c r="O310" s="19">
        <v>11</v>
      </c>
    </row>
    <row r="311" spans="1:15" ht="23.25" thickBot="1">
      <c r="A311" s="18"/>
      <c r="B311" s="19"/>
      <c r="C311" s="20"/>
      <c r="D311" s="20"/>
      <c r="E311" s="19"/>
      <c r="F311" s="19"/>
      <c r="G311" s="19"/>
      <c r="H311" s="19"/>
      <c r="I311" s="19"/>
      <c r="J311" s="22"/>
      <c r="K311" s="19"/>
      <c r="L311" s="19" t="s">
        <v>40</v>
      </c>
      <c r="M311" s="19" t="s">
        <v>98</v>
      </c>
      <c r="N311" s="22">
        <v>2.2235425728832397E-2</v>
      </c>
      <c r="O311" s="19">
        <v>11</v>
      </c>
    </row>
    <row r="312" spans="1:15" ht="23.25" thickBot="1">
      <c r="A312" s="18"/>
      <c r="B312" s="19"/>
      <c r="C312" s="20"/>
      <c r="D312" s="20"/>
      <c r="E312" s="19"/>
      <c r="F312" s="19"/>
      <c r="G312" s="19"/>
      <c r="H312" s="19"/>
      <c r="I312" s="19"/>
      <c r="J312" s="22"/>
      <c r="K312" s="19"/>
      <c r="L312" s="19" t="s">
        <v>40</v>
      </c>
      <c r="M312" s="19" t="s">
        <v>104</v>
      </c>
      <c r="N312" s="22">
        <v>2.2235425728832397E-2</v>
      </c>
      <c r="O312" s="19">
        <v>11</v>
      </c>
    </row>
    <row r="313" spans="1:15" ht="34.5" thickBot="1">
      <c r="A313" s="18"/>
      <c r="B313" s="19"/>
      <c r="C313" s="20"/>
      <c r="D313" s="20"/>
      <c r="E313" s="19"/>
      <c r="F313" s="19"/>
      <c r="G313" s="19"/>
      <c r="H313" s="19"/>
      <c r="I313" s="19"/>
      <c r="J313" s="22"/>
      <c r="K313" s="19"/>
      <c r="L313" s="19" t="s">
        <v>40</v>
      </c>
      <c r="M313" s="19" t="s">
        <v>133</v>
      </c>
      <c r="N313" s="22">
        <v>2.2235425728832397E-2</v>
      </c>
      <c r="O313" s="19">
        <v>11</v>
      </c>
    </row>
    <row r="314" spans="1:15" ht="23.25" thickBot="1">
      <c r="A314" s="18"/>
      <c r="B314" s="19"/>
      <c r="C314" s="20"/>
      <c r="D314" s="20"/>
      <c r="E314" s="19"/>
      <c r="F314" s="19"/>
      <c r="G314" s="19"/>
      <c r="H314" s="19"/>
      <c r="I314" s="19"/>
      <c r="J314" s="22"/>
      <c r="K314" s="19"/>
      <c r="L314" s="19" t="s">
        <v>40</v>
      </c>
      <c r="M314" s="19" t="s">
        <v>105</v>
      </c>
      <c r="N314" s="22">
        <v>2.2235425728832397E-2</v>
      </c>
      <c r="O314" s="19">
        <v>11</v>
      </c>
    </row>
    <row r="315" spans="1:15" ht="23.25" thickBot="1">
      <c r="A315" s="18"/>
      <c r="B315" s="19"/>
      <c r="C315" s="20"/>
      <c r="D315" s="20"/>
      <c r="E315" s="19"/>
      <c r="F315" s="19"/>
      <c r="G315" s="19"/>
      <c r="H315" s="19"/>
      <c r="I315" s="19"/>
      <c r="J315" s="22"/>
      <c r="K315" s="19"/>
      <c r="L315" s="19" t="s">
        <v>40</v>
      </c>
      <c r="M315" s="19" t="s">
        <v>107</v>
      </c>
      <c r="N315" s="22">
        <v>2.2235425728832397E-2</v>
      </c>
      <c r="O315" s="19">
        <v>11</v>
      </c>
    </row>
    <row r="316" spans="1:15" ht="23.25" thickBot="1">
      <c r="A316" s="18"/>
      <c r="B316" s="19"/>
      <c r="C316" s="20"/>
      <c r="D316" s="20"/>
      <c r="E316" s="19"/>
      <c r="F316" s="19"/>
      <c r="G316" s="19"/>
      <c r="H316" s="19"/>
      <c r="I316" s="19"/>
      <c r="J316" s="22"/>
      <c r="K316" s="19"/>
      <c r="L316" s="19" t="s">
        <v>40</v>
      </c>
      <c r="M316" s="19" t="s">
        <v>95</v>
      </c>
      <c r="N316" s="22">
        <v>2.2235425728832397E-2</v>
      </c>
      <c r="O316" s="19">
        <v>11</v>
      </c>
    </row>
    <row r="317" spans="1:15" ht="45.75" thickBot="1">
      <c r="A317" s="18"/>
      <c r="B317" s="19"/>
      <c r="C317" s="20"/>
      <c r="D317" s="20"/>
      <c r="E317" s="19"/>
      <c r="F317" s="19"/>
      <c r="G317" s="19"/>
      <c r="H317" s="19"/>
      <c r="I317" s="19"/>
      <c r="J317" s="22"/>
      <c r="K317" s="19"/>
      <c r="L317" s="19" t="s">
        <v>40</v>
      </c>
      <c r="M317" s="19" t="s">
        <v>117</v>
      </c>
      <c r="N317" s="22">
        <v>2.2235425728832397E-2</v>
      </c>
      <c r="O317" s="19">
        <v>11</v>
      </c>
    </row>
    <row r="318" spans="1:15" ht="23.25" thickBot="1">
      <c r="A318" s="18"/>
      <c r="B318" s="19"/>
      <c r="C318" s="20"/>
      <c r="D318" s="20"/>
      <c r="E318" s="19"/>
      <c r="F318" s="19"/>
      <c r="G318" s="19"/>
      <c r="H318" s="19"/>
      <c r="I318" s="19"/>
      <c r="J318" s="22"/>
      <c r="K318" s="19"/>
      <c r="L318" s="19" t="s">
        <v>40</v>
      </c>
      <c r="M318" s="19" t="s">
        <v>113</v>
      </c>
      <c r="N318" s="22">
        <v>2.2235425728832397E-2</v>
      </c>
      <c r="O318" s="19">
        <v>11</v>
      </c>
    </row>
    <row r="319" spans="1:15" ht="23.25" thickBot="1">
      <c r="A319" s="18"/>
      <c r="B319" s="19"/>
      <c r="C319" s="20"/>
      <c r="D319" s="20"/>
      <c r="E319" s="19"/>
      <c r="F319" s="19"/>
      <c r="G319" s="19"/>
      <c r="H319" s="19"/>
      <c r="I319" s="19"/>
      <c r="J319" s="22"/>
      <c r="K319" s="19"/>
      <c r="L319" s="19" t="s">
        <v>40</v>
      </c>
      <c r="M319" s="19" t="s">
        <v>111</v>
      </c>
      <c r="N319" s="22">
        <v>2.2235425728832397E-2</v>
      </c>
      <c r="O319" s="19">
        <v>11</v>
      </c>
    </row>
    <row r="320" spans="1:15" ht="23.25" thickBot="1">
      <c r="A320" s="18"/>
      <c r="B320" s="19"/>
      <c r="C320" s="20"/>
      <c r="D320" s="20"/>
      <c r="E320" s="19"/>
      <c r="F320" s="19"/>
      <c r="G320" s="19"/>
      <c r="H320" s="19"/>
      <c r="I320" s="19"/>
      <c r="J320" s="22"/>
      <c r="K320" s="19"/>
      <c r="L320" s="19" t="s">
        <v>40</v>
      </c>
      <c r="M320" s="19" t="s">
        <v>96</v>
      </c>
      <c r="N320" s="22">
        <v>2.2235425728832397E-2</v>
      </c>
      <c r="O320" s="19">
        <v>11</v>
      </c>
    </row>
    <row r="321" spans="1:15" ht="23.25" thickBot="1">
      <c r="A321" s="18"/>
      <c r="B321" s="19"/>
      <c r="C321" s="20"/>
      <c r="D321" s="20"/>
      <c r="E321" s="19"/>
      <c r="F321" s="19"/>
      <c r="G321" s="19"/>
      <c r="H321" s="19"/>
      <c r="I321" s="19"/>
      <c r="J321" s="22"/>
      <c r="K321" s="19"/>
      <c r="L321" s="19" t="s">
        <v>40</v>
      </c>
      <c r="M321" s="19" t="s">
        <v>109</v>
      </c>
      <c r="N321" s="22">
        <v>2.2235425728832397E-2</v>
      </c>
      <c r="O321" s="19">
        <v>11</v>
      </c>
    </row>
    <row r="322" spans="1:15" ht="23.25" thickBot="1">
      <c r="A322" s="18"/>
      <c r="B322" s="19"/>
      <c r="C322" s="20"/>
      <c r="D322" s="20"/>
      <c r="E322" s="19"/>
      <c r="F322" s="19"/>
      <c r="G322" s="19"/>
      <c r="H322" s="19"/>
      <c r="I322" s="19"/>
      <c r="J322" s="22"/>
      <c r="K322" s="19"/>
      <c r="L322" s="19" t="s">
        <v>40</v>
      </c>
      <c r="M322" s="19" t="s">
        <v>108</v>
      </c>
      <c r="N322" s="22">
        <v>2.2235425728832397E-2</v>
      </c>
      <c r="O322" s="19">
        <v>11</v>
      </c>
    </row>
    <row r="323" spans="1:15" ht="23.25" thickBot="1">
      <c r="A323" s="18"/>
      <c r="B323" s="19"/>
      <c r="C323" s="20"/>
      <c r="D323" s="20"/>
      <c r="E323" s="19"/>
      <c r="F323" s="19"/>
      <c r="G323" s="19"/>
      <c r="H323" s="19"/>
      <c r="I323" s="19"/>
      <c r="J323" s="22"/>
      <c r="K323" s="19"/>
      <c r="L323" s="19" t="s">
        <v>40</v>
      </c>
      <c r="M323" s="19" t="s">
        <v>110</v>
      </c>
      <c r="N323" s="22">
        <v>2.2235425728832397E-2</v>
      </c>
      <c r="O323" s="19">
        <v>11</v>
      </c>
    </row>
    <row r="324" spans="1:15" ht="23.25" thickBot="1">
      <c r="A324" s="18"/>
      <c r="B324" s="19"/>
      <c r="C324" s="20"/>
      <c r="D324" s="20"/>
      <c r="E324" s="19"/>
      <c r="F324" s="19"/>
      <c r="G324" s="19"/>
      <c r="H324" s="19"/>
      <c r="I324" s="19"/>
      <c r="J324" s="22"/>
      <c r="K324" s="19"/>
      <c r="L324" s="19" t="s">
        <v>40</v>
      </c>
      <c r="M324" s="19" t="s">
        <v>100</v>
      </c>
      <c r="N324" s="22">
        <v>2.2235425728832397E-2</v>
      </c>
      <c r="O324" s="19">
        <v>11</v>
      </c>
    </row>
    <row r="325" spans="1:15" ht="34.5" thickBot="1">
      <c r="A325" s="18"/>
      <c r="B325" s="19"/>
      <c r="C325" s="20"/>
      <c r="D325" s="20"/>
      <c r="E325" s="19"/>
      <c r="F325" s="19"/>
      <c r="G325" s="19"/>
      <c r="H325" s="19"/>
      <c r="I325" s="19"/>
      <c r="J325" s="22"/>
      <c r="K325" s="19"/>
      <c r="L325" s="19" t="s">
        <v>40</v>
      </c>
      <c r="M325" s="19" t="s">
        <v>118</v>
      </c>
      <c r="N325" s="22">
        <v>2.2235425728832397E-2</v>
      </c>
      <c r="O325" s="19">
        <v>11</v>
      </c>
    </row>
    <row r="326" spans="1:15" ht="34.5" thickBot="1">
      <c r="A326" s="18"/>
      <c r="B326" s="19"/>
      <c r="C326" s="20"/>
      <c r="D326" s="20"/>
      <c r="E326" s="19"/>
      <c r="F326" s="19"/>
      <c r="G326" s="19"/>
      <c r="H326" s="19"/>
      <c r="I326" s="19"/>
      <c r="J326" s="22"/>
      <c r="K326" s="19"/>
      <c r="L326" s="19" t="s">
        <v>40</v>
      </c>
      <c r="M326" s="19" t="s">
        <v>116</v>
      </c>
      <c r="N326" s="22">
        <v>2.2235425728832397E-2</v>
      </c>
      <c r="O326" s="19">
        <v>11</v>
      </c>
    </row>
    <row r="327" spans="1:15" ht="34.5" thickBot="1">
      <c r="A327" s="18" t="s">
        <v>18</v>
      </c>
      <c r="B327" s="19" t="s">
        <v>19</v>
      </c>
      <c r="C327" s="20" t="s">
        <v>20</v>
      </c>
      <c r="D327" s="20" t="s">
        <v>21</v>
      </c>
      <c r="E327" s="19" t="s">
        <v>135</v>
      </c>
      <c r="F327" s="19" t="s">
        <v>33</v>
      </c>
      <c r="G327" s="19"/>
      <c r="H327" s="19"/>
      <c r="I327" s="19"/>
      <c r="J327" s="22">
        <v>950</v>
      </c>
      <c r="K327" s="23">
        <v>759.44703511112186</v>
      </c>
      <c r="L327" s="19" t="s">
        <v>40</v>
      </c>
      <c r="M327" s="19" t="s">
        <v>25</v>
      </c>
      <c r="N327" s="22">
        <v>139.52343198335669</v>
      </c>
      <c r="O327" s="19">
        <v>12</v>
      </c>
    </row>
    <row r="328" spans="1:15" ht="23.25" thickBot="1">
      <c r="A328" s="18"/>
      <c r="B328" s="19"/>
      <c r="C328" s="20"/>
      <c r="D328" s="20"/>
      <c r="E328" s="19"/>
      <c r="F328" s="19"/>
      <c r="G328" s="19"/>
      <c r="H328" s="19"/>
      <c r="I328" s="19"/>
      <c r="J328" s="22"/>
      <c r="K328" s="19"/>
      <c r="L328" s="19" t="s">
        <v>40</v>
      </c>
      <c r="M328" s="19" t="s">
        <v>120</v>
      </c>
      <c r="N328" s="22">
        <v>8.4594000000000005</v>
      </c>
      <c r="O328" s="19">
        <v>7</v>
      </c>
    </row>
    <row r="329" spans="1:15" ht="23.25" thickBot="1">
      <c r="A329" s="18"/>
      <c r="B329" s="19"/>
      <c r="C329" s="20"/>
      <c r="D329" s="20"/>
      <c r="E329" s="19"/>
      <c r="F329" s="19"/>
      <c r="G329" s="19"/>
      <c r="H329" s="19"/>
      <c r="I329" s="19"/>
      <c r="J329" s="22"/>
      <c r="K329" s="19"/>
      <c r="L329" s="19" t="s">
        <v>40</v>
      </c>
      <c r="M329" s="19" t="s">
        <v>121</v>
      </c>
      <c r="N329" s="22">
        <v>7.5076999999999998</v>
      </c>
      <c r="O329" s="19">
        <v>3</v>
      </c>
    </row>
    <row r="330" spans="1:15" ht="23.25" thickBot="1">
      <c r="A330" s="18"/>
      <c r="B330" s="19"/>
      <c r="C330" s="20"/>
      <c r="D330" s="20"/>
      <c r="E330" s="19"/>
      <c r="F330" s="19"/>
      <c r="G330" s="19"/>
      <c r="H330" s="19"/>
      <c r="I330" s="19"/>
      <c r="J330" s="22"/>
      <c r="K330" s="19"/>
      <c r="L330" s="19" t="s">
        <v>40</v>
      </c>
      <c r="M330" s="19" t="s">
        <v>54</v>
      </c>
      <c r="N330" s="22">
        <v>7.1223490368743079</v>
      </c>
      <c r="O330" s="19">
        <v>11</v>
      </c>
    </row>
    <row r="331" spans="1:15" ht="23.25" thickBot="1">
      <c r="A331" s="18"/>
      <c r="B331" s="19"/>
      <c r="C331" s="20"/>
      <c r="D331" s="20"/>
      <c r="E331" s="19"/>
      <c r="F331" s="19"/>
      <c r="G331" s="19"/>
      <c r="H331" s="19"/>
      <c r="I331" s="19"/>
      <c r="J331" s="22"/>
      <c r="K331" s="19"/>
      <c r="L331" s="19" t="s">
        <v>40</v>
      </c>
      <c r="M331" s="19" t="s">
        <v>122</v>
      </c>
      <c r="N331" s="22">
        <v>5.2870999999999997</v>
      </c>
      <c r="O331" s="19">
        <v>13</v>
      </c>
    </row>
    <row r="332" spans="1:15" ht="23.25" thickBot="1">
      <c r="A332" s="18"/>
      <c r="B332" s="19"/>
      <c r="C332" s="20"/>
      <c r="D332" s="20"/>
      <c r="E332" s="19"/>
      <c r="F332" s="19"/>
      <c r="G332" s="19"/>
      <c r="H332" s="19"/>
      <c r="I332" s="19"/>
      <c r="J332" s="22"/>
      <c r="K332" s="19"/>
      <c r="L332" s="19" t="s">
        <v>40</v>
      </c>
      <c r="M332" s="19" t="s">
        <v>123</v>
      </c>
      <c r="N332" s="22">
        <v>2.1147999999999998</v>
      </c>
      <c r="O332" s="19">
        <v>3</v>
      </c>
    </row>
    <row r="333" spans="1:15" ht="23.25" thickBot="1">
      <c r="A333" s="18"/>
      <c r="B333" s="19"/>
      <c r="C333" s="20"/>
      <c r="D333" s="20"/>
      <c r="E333" s="19"/>
      <c r="F333" s="19"/>
      <c r="G333" s="19"/>
      <c r="H333" s="19"/>
      <c r="I333" s="19"/>
      <c r="J333" s="22"/>
      <c r="K333" s="19"/>
      <c r="L333" s="19" t="s">
        <v>40</v>
      </c>
      <c r="M333" s="19" t="s">
        <v>29</v>
      </c>
      <c r="N333" s="22">
        <v>2.1147999999999998</v>
      </c>
      <c r="O333" s="19">
        <v>14</v>
      </c>
    </row>
    <row r="334" spans="1:15" ht="23.25" thickBot="1">
      <c r="A334" s="18"/>
      <c r="B334" s="19"/>
      <c r="C334" s="20"/>
      <c r="D334" s="20"/>
      <c r="E334" s="19"/>
      <c r="F334" s="19"/>
      <c r="G334" s="19"/>
      <c r="H334" s="19"/>
      <c r="I334" s="19"/>
      <c r="J334" s="22"/>
      <c r="K334" s="19"/>
      <c r="L334" s="19" t="s">
        <v>40</v>
      </c>
      <c r="M334" s="19" t="s">
        <v>132</v>
      </c>
      <c r="N334" s="22">
        <v>1.7946577974793945</v>
      </c>
      <c r="O334" s="19">
        <v>12</v>
      </c>
    </row>
    <row r="335" spans="1:15" ht="34.5" thickBot="1">
      <c r="A335" s="18"/>
      <c r="B335" s="19"/>
      <c r="C335" s="20"/>
      <c r="D335" s="20"/>
      <c r="E335" s="19"/>
      <c r="F335" s="19"/>
      <c r="G335" s="19"/>
      <c r="H335" s="19"/>
      <c r="I335" s="19"/>
      <c r="J335" s="22"/>
      <c r="K335" s="19"/>
      <c r="L335" s="19" t="s">
        <v>40</v>
      </c>
      <c r="M335" s="19" t="s">
        <v>136</v>
      </c>
      <c r="N335" s="22">
        <v>0.48931338933091523</v>
      </c>
      <c r="O335" s="19">
        <v>11</v>
      </c>
    </row>
    <row r="336" spans="1:15" ht="23.25" thickBot="1">
      <c r="A336" s="18"/>
      <c r="B336" s="19"/>
      <c r="C336" s="20"/>
      <c r="D336" s="20"/>
      <c r="E336" s="19"/>
      <c r="F336" s="19"/>
      <c r="G336" s="19"/>
      <c r="H336" s="19"/>
      <c r="I336" s="19"/>
      <c r="J336" s="22"/>
      <c r="K336" s="19"/>
      <c r="L336" s="19" t="s">
        <v>40</v>
      </c>
      <c r="M336" s="19" t="s">
        <v>57</v>
      </c>
      <c r="N336" s="22">
        <v>0.33871165794362235</v>
      </c>
      <c r="O336" s="19">
        <v>11</v>
      </c>
    </row>
    <row r="337" spans="1:15" ht="23.25" thickBot="1">
      <c r="A337" s="18"/>
      <c r="B337" s="19"/>
      <c r="C337" s="20"/>
      <c r="D337" s="20"/>
      <c r="E337" s="19"/>
      <c r="F337" s="19"/>
      <c r="G337" s="19"/>
      <c r="H337" s="19"/>
      <c r="I337" s="19"/>
      <c r="J337" s="22"/>
      <c r="K337" s="19"/>
      <c r="L337" s="19" t="s">
        <v>40</v>
      </c>
      <c r="M337" s="19" t="s">
        <v>124</v>
      </c>
      <c r="N337" s="22">
        <v>0.31719999999999998</v>
      </c>
      <c r="O337" s="19">
        <v>5</v>
      </c>
    </row>
    <row r="338" spans="1:15" ht="23.25" thickBot="1">
      <c r="A338" s="18"/>
      <c r="B338" s="19"/>
      <c r="C338" s="20"/>
      <c r="D338" s="20"/>
      <c r="E338" s="19"/>
      <c r="F338" s="19"/>
      <c r="G338" s="19"/>
      <c r="H338" s="19"/>
      <c r="I338" s="19"/>
      <c r="J338" s="22"/>
      <c r="K338" s="19"/>
      <c r="L338" s="19" t="s">
        <v>40</v>
      </c>
      <c r="M338" s="19" t="s">
        <v>125</v>
      </c>
      <c r="N338" s="22">
        <v>0.31719999999999998</v>
      </c>
      <c r="O338" s="19">
        <v>3</v>
      </c>
    </row>
    <row r="339" spans="1:15" ht="23.25" thickBot="1">
      <c r="A339" s="18"/>
      <c r="B339" s="19"/>
      <c r="C339" s="20"/>
      <c r="D339" s="20"/>
      <c r="E339" s="19"/>
      <c r="F339" s="19"/>
      <c r="G339" s="19"/>
      <c r="H339" s="19"/>
      <c r="I339" s="19"/>
      <c r="J339" s="22"/>
      <c r="K339" s="19"/>
      <c r="L339" s="19" t="s">
        <v>40</v>
      </c>
      <c r="M339" s="19" t="s">
        <v>58</v>
      </c>
      <c r="N339" s="22">
        <v>0.13789401392003159</v>
      </c>
      <c r="O339" s="19">
        <v>16</v>
      </c>
    </row>
    <row r="340" spans="1:15" ht="23.25" thickBot="1">
      <c r="A340" s="18"/>
      <c r="B340" s="19"/>
      <c r="C340" s="19"/>
      <c r="D340" s="20"/>
      <c r="E340" s="19"/>
      <c r="F340" s="19"/>
      <c r="G340" s="19"/>
      <c r="H340" s="19"/>
      <c r="I340" s="19"/>
      <c r="J340" s="22"/>
      <c r="K340" s="19"/>
      <c r="L340" s="19" t="s">
        <v>40</v>
      </c>
      <c r="M340" s="19" t="s">
        <v>68</v>
      </c>
      <c r="N340" s="22">
        <v>0.11791646024481658</v>
      </c>
      <c r="O340" s="19">
        <v>16</v>
      </c>
    </row>
    <row r="341" spans="1:15" ht="23.25" thickBot="1">
      <c r="A341" s="18"/>
      <c r="B341" s="19"/>
      <c r="C341" s="20"/>
      <c r="D341" s="20"/>
      <c r="E341" s="19"/>
      <c r="F341" s="19"/>
      <c r="G341" s="19"/>
      <c r="H341" s="19"/>
      <c r="I341" s="19"/>
      <c r="J341" s="22"/>
      <c r="K341" s="19"/>
      <c r="L341" s="19" t="s">
        <v>40</v>
      </c>
      <c r="M341" s="19" t="s">
        <v>61</v>
      </c>
      <c r="N341" s="22">
        <v>8.0789860523406018E-2</v>
      </c>
      <c r="O341" s="19">
        <v>11</v>
      </c>
    </row>
    <row r="342" spans="1:15" ht="23.25" thickBot="1">
      <c r="A342" s="18"/>
      <c r="B342" s="19"/>
      <c r="C342" s="20"/>
      <c r="D342" s="20"/>
      <c r="E342" s="19"/>
      <c r="F342" s="19"/>
      <c r="G342" s="19"/>
      <c r="H342" s="19"/>
      <c r="I342" s="19"/>
      <c r="J342" s="22"/>
      <c r="K342" s="19"/>
      <c r="L342" s="19" t="s">
        <v>40</v>
      </c>
      <c r="M342" s="19" t="s">
        <v>62</v>
      </c>
      <c r="N342" s="22">
        <v>8.0789860523406018E-2</v>
      </c>
      <c r="O342" s="19">
        <v>11</v>
      </c>
    </row>
    <row r="343" spans="1:15" ht="23.25" thickBot="1">
      <c r="A343" s="18"/>
      <c r="B343" s="19"/>
      <c r="C343" s="19"/>
      <c r="D343" s="20"/>
      <c r="E343" s="19"/>
      <c r="F343" s="19"/>
      <c r="G343" s="19"/>
      <c r="H343" s="19"/>
      <c r="I343" s="19"/>
      <c r="J343" s="22"/>
      <c r="K343" s="19"/>
      <c r="L343" s="19" t="s">
        <v>40</v>
      </c>
      <c r="M343" s="19" t="s">
        <v>63</v>
      </c>
      <c r="N343" s="22">
        <v>8.0781071287163067E-2</v>
      </c>
      <c r="O343" s="19">
        <v>11</v>
      </c>
    </row>
    <row r="344" spans="1:15" ht="45.75" thickBot="1">
      <c r="A344" s="18"/>
      <c r="B344" s="19"/>
      <c r="C344" s="20"/>
      <c r="D344" s="20"/>
      <c r="E344" s="19"/>
      <c r="F344" s="19"/>
      <c r="G344" s="19"/>
      <c r="H344" s="19"/>
      <c r="I344" s="19"/>
      <c r="J344" s="22"/>
      <c r="K344" s="19"/>
      <c r="L344" s="19" t="s">
        <v>40</v>
      </c>
      <c r="M344" s="19" t="s">
        <v>76</v>
      </c>
      <c r="N344" s="22">
        <v>6.2806475166975712E-2</v>
      </c>
      <c r="O344" s="19">
        <v>12</v>
      </c>
    </row>
    <row r="345" spans="1:15" ht="34.5" thickBot="1">
      <c r="A345" s="18"/>
      <c r="B345" s="19"/>
      <c r="C345" s="20"/>
      <c r="D345" s="20"/>
      <c r="E345" s="19"/>
      <c r="F345" s="19"/>
      <c r="G345" s="19"/>
      <c r="H345" s="19"/>
      <c r="I345" s="19"/>
      <c r="J345" s="22"/>
      <c r="K345" s="19"/>
      <c r="L345" s="19" t="s">
        <v>40</v>
      </c>
      <c r="M345" s="19" t="s">
        <v>137</v>
      </c>
      <c r="N345" s="22">
        <v>6.1601390009141679E-2</v>
      </c>
      <c r="O345" s="19">
        <v>11</v>
      </c>
    </row>
    <row r="346" spans="1:15" ht="23.25" thickBot="1">
      <c r="A346" s="18"/>
      <c r="B346" s="19"/>
      <c r="C346" s="19"/>
      <c r="D346" s="20"/>
      <c r="E346" s="19"/>
      <c r="F346" s="19"/>
      <c r="G346" s="19"/>
      <c r="H346" s="19"/>
      <c r="I346" s="19"/>
      <c r="J346" s="22"/>
      <c r="K346" s="19"/>
      <c r="L346" s="19" t="s">
        <v>40</v>
      </c>
      <c r="M346" s="19" t="s">
        <v>65</v>
      </c>
      <c r="N346" s="22">
        <v>6.0506298270950852E-2</v>
      </c>
      <c r="O346" s="19">
        <v>11</v>
      </c>
    </row>
    <row r="347" spans="1:15" ht="23.25" thickBot="1">
      <c r="A347" s="18"/>
      <c r="B347" s="19"/>
      <c r="C347" s="20"/>
      <c r="D347" s="20"/>
      <c r="E347" s="19"/>
      <c r="F347" s="19"/>
      <c r="G347" s="19"/>
      <c r="H347" s="19"/>
      <c r="I347" s="19"/>
      <c r="J347" s="22"/>
      <c r="K347" s="19"/>
      <c r="L347" s="19" t="s">
        <v>40</v>
      </c>
      <c r="M347" s="19" t="s">
        <v>103</v>
      </c>
      <c r="N347" s="22">
        <v>5.6715467190579301E-2</v>
      </c>
      <c r="O347" s="19">
        <v>11</v>
      </c>
    </row>
    <row r="348" spans="1:15" ht="23.25" thickBot="1">
      <c r="A348" s="18"/>
      <c r="B348" s="19"/>
      <c r="C348" s="20"/>
      <c r="D348" s="20"/>
      <c r="E348" s="19"/>
      <c r="F348" s="19"/>
      <c r="G348" s="19"/>
      <c r="H348" s="19"/>
      <c r="I348" s="19"/>
      <c r="J348" s="22"/>
      <c r="K348" s="19"/>
      <c r="L348" s="19" t="s">
        <v>40</v>
      </c>
      <c r="M348" s="19" t="s">
        <v>29</v>
      </c>
      <c r="N348" s="22">
        <v>3.3209599134035178E-2</v>
      </c>
      <c r="O348" s="19">
        <v>6</v>
      </c>
    </row>
    <row r="349" spans="1:15" ht="23.25" thickBot="1">
      <c r="A349" s="18"/>
      <c r="B349" s="19"/>
      <c r="C349" s="19"/>
      <c r="D349" s="20"/>
      <c r="E349" s="19"/>
      <c r="F349" s="19"/>
      <c r="G349" s="19"/>
      <c r="H349" s="19"/>
      <c r="I349" s="19"/>
      <c r="J349" s="22"/>
      <c r="K349" s="19"/>
      <c r="L349" s="19" t="s">
        <v>40</v>
      </c>
      <c r="M349" s="19" t="s">
        <v>59</v>
      </c>
      <c r="N349" s="22">
        <v>3.1719999999999998E-2</v>
      </c>
      <c r="O349" s="19">
        <v>14</v>
      </c>
    </row>
    <row r="350" spans="1:15" ht="23.25" thickBot="1">
      <c r="A350" s="18"/>
      <c r="B350" s="19"/>
      <c r="C350" s="20"/>
      <c r="D350" s="20"/>
      <c r="E350" s="19"/>
      <c r="F350" s="19"/>
      <c r="G350" s="19"/>
      <c r="H350" s="19"/>
      <c r="I350" s="19"/>
      <c r="J350" s="22"/>
      <c r="K350" s="19"/>
      <c r="L350" s="19" t="s">
        <v>40</v>
      </c>
      <c r="M350" s="19" t="s">
        <v>66</v>
      </c>
      <c r="N350" s="22">
        <v>3.0247087148486736E-2</v>
      </c>
      <c r="O350" s="19">
        <v>16</v>
      </c>
    </row>
    <row r="351" spans="1:15" ht="45.75" thickBot="1">
      <c r="A351" s="18"/>
      <c r="B351" s="19"/>
      <c r="C351" s="20"/>
      <c r="D351" s="20"/>
      <c r="E351" s="19"/>
      <c r="F351" s="19"/>
      <c r="G351" s="19"/>
      <c r="H351" s="19"/>
      <c r="I351" s="19"/>
      <c r="J351" s="22"/>
      <c r="K351" s="19"/>
      <c r="L351" s="19" t="s">
        <v>40</v>
      </c>
      <c r="M351" s="19" t="s">
        <v>73</v>
      </c>
      <c r="N351" s="22">
        <v>1.9280462972806719E-2</v>
      </c>
      <c r="O351" s="19">
        <v>11</v>
      </c>
    </row>
    <row r="352" spans="1:15" ht="34.5" thickBot="1">
      <c r="A352" s="18"/>
      <c r="B352" s="19"/>
      <c r="C352" s="19"/>
      <c r="D352" s="20"/>
      <c r="E352" s="19"/>
      <c r="F352" s="19"/>
      <c r="G352" s="19"/>
      <c r="H352" s="19"/>
      <c r="I352" s="19"/>
      <c r="J352" s="22"/>
      <c r="K352" s="19"/>
      <c r="L352" s="19" t="s">
        <v>40</v>
      </c>
      <c r="M352" s="19" t="s">
        <v>83</v>
      </c>
      <c r="N352" s="22">
        <v>1.9205734293052619E-2</v>
      </c>
      <c r="O352" s="19">
        <v>11</v>
      </c>
    </row>
    <row r="353" spans="1:15" ht="45.75" thickBot="1">
      <c r="A353" s="18"/>
      <c r="B353" s="19"/>
      <c r="C353" s="20"/>
      <c r="D353" s="20"/>
      <c r="E353" s="19"/>
      <c r="F353" s="19"/>
      <c r="G353" s="19"/>
      <c r="H353" s="19"/>
      <c r="I353" s="19"/>
      <c r="J353" s="22"/>
      <c r="K353" s="19"/>
      <c r="L353" s="19" t="s">
        <v>26</v>
      </c>
      <c r="M353" s="19" t="s">
        <v>52</v>
      </c>
      <c r="N353" s="22">
        <v>0.13731959208365743</v>
      </c>
      <c r="O353" s="19">
        <v>5</v>
      </c>
    </row>
    <row r="354" spans="1:15" ht="34.5" thickBot="1">
      <c r="A354" s="18"/>
      <c r="B354" s="19"/>
      <c r="C354" s="20"/>
      <c r="D354" s="20"/>
      <c r="E354" s="19"/>
      <c r="F354" s="19"/>
      <c r="G354" s="19"/>
      <c r="H354" s="19"/>
      <c r="I354" s="19"/>
      <c r="J354" s="22"/>
      <c r="K354" s="19"/>
      <c r="L354" s="19" t="s">
        <v>48</v>
      </c>
      <c r="M354" s="19" t="s">
        <v>49</v>
      </c>
      <c r="N354" s="22">
        <v>9.4</v>
      </c>
      <c r="O354" s="19"/>
    </row>
    <row r="355" spans="1:15" ht="45.75" thickBot="1">
      <c r="A355" s="18"/>
      <c r="B355" s="19"/>
      <c r="C355" s="19"/>
      <c r="D355" s="20"/>
      <c r="E355" s="19"/>
      <c r="F355" s="19"/>
      <c r="G355" s="19"/>
      <c r="H355" s="19"/>
      <c r="I355" s="19"/>
      <c r="J355" s="22"/>
      <c r="K355" s="19"/>
      <c r="L355" s="19" t="s">
        <v>48</v>
      </c>
      <c r="M355" s="19" t="s">
        <v>50</v>
      </c>
      <c r="N355" s="22">
        <v>3.9611420793362715</v>
      </c>
      <c r="O355" s="19"/>
    </row>
    <row r="356" spans="1:15" ht="57" thickBot="1">
      <c r="A356" s="18"/>
      <c r="B356" s="19"/>
      <c r="C356" s="20"/>
      <c r="D356" s="20"/>
      <c r="E356" s="19"/>
      <c r="F356" s="19"/>
      <c r="G356" s="19"/>
      <c r="H356" s="19"/>
      <c r="I356" s="19"/>
      <c r="J356" s="22"/>
      <c r="K356" s="19"/>
      <c r="L356" s="19" t="s">
        <v>48</v>
      </c>
      <c r="M356" s="19" t="s">
        <v>51</v>
      </c>
      <c r="N356" s="22">
        <v>0.3</v>
      </c>
      <c r="O356" s="19"/>
    </row>
    <row r="357" spans="1:15" ht="68.25" thickBot="1">
      <c r="A357" s="18"/>
      <c r="B357" s="19"/>
      <c r="C357" s="20"/>
      <c r="D357" s="20"/>
      <c r="E357" s="19"/>
      <c r="F357" s="19"/>
      <c r="G357" s="19"/>
      <c r="H357" s="19"/>
      <c r="I357" s="19"/>
      <c r="J357" s="22"/>
      <c r="K357" s="19"/>
      <c r="L357" s="19" t="s">
        <v>48</v>
      </c>
      <c r="M357" s="19" t="s">
        <v>46</v>
      </c>
      <c r="N357" s="22">
        <v>0.1</v>
      </c>
      <c r="O357" s="19"/>
    </row>
    <row r="358" spans="1:15" ht="34.5" thickBot="1">
      <c r="A358" s="18" t="s">
        <v>18</v>
      </c>
      <c r="B358" s="19" t="s">
        <v>19</v>
      </c>
      <c r="C358" s="20" t="s">
        <v>20</v>
      </c>
      <c r="D358" s="20" t="s">
        <v>21</v>
      </c>
      <c r="E358" s="19" t="s">
        <v>138</v>
      </c>
      <c r="F358" s="19" t="s">
        <v>39</v>
      </c>
      <c r="G358" s="19"/>
      <c r="H358" s="19"/>
      <c r="I358" s="19"/>
      <c r="J358" s="22">
        <v>1486.6428613096705</v>
      </c>
      <c r="K358" s="23">
        <v>1200</v>
      </c>
      <c r="L358" s="19" t="s">
        <v>40</v>
      </c>
      <c r="M358" s="19" t="s">
        <v>25</v>
      </c>
      <c r="N358" s="22">
        <v>208.13000058335388</v>
      </c>
      <c r="O358" s="19">
        <v>12</v>
      </c>
    </row>
    <row r="359" spans="1:15" ht="23.25" thickBot="1">
      <c r="A359" s="18"/>
      <c r="B359" s="19"/>
      <c r="C359" s="20"/>
      <c r="D359" s="20"/>
      <c r="E359" s="19"/>
      <c r="F359" s="19"/>
      <c r="G359" s="19"/>
      <c r="H359" s="19"/>
      <c r="I359" s="19"/>
      <c r="J359" s="22"/>
      <c r="K359" s="19"/>
      <c r="L359" s="19" t="s">
        <v>40</v>
      </c>
      <c r="M359" s="19" t="s">
        <v>120</v>
      </c>
      <c r="N359" s="22">
        <v>10.6859</v>
      </c>
      <c r="O359" s="19">
        <v>7</v>
      </c>
    </row>
    <row r="360" spans="1:15" ht="23.25" thickBot="1">
      <c r="A360" s="18"/>
      <c r="B360" s="19"/>
      <c r="C360" s="20"/>
      <c r="D360" s="20"/>
      <c r="E360" s="19"/>
      <c r="F360" s="19"/>
      <c r="G360" s="19"/>
      <c r="H360" s="19"/>
      <c r="I360" s="19"/>
      <c r="J360" s="22"/>
      <c r="K360" s="19"/>
      <c r="L360" s="19" t="s">
        <v>40</v>
      </c>
      <c r="M360" s="19" t="s">
        <v>121</v>
      </c>
      <c r="N360" s="22">
        <v>9.4838000000000005</v>
      </c>
      <c r="O360" s="19">
        <v>3</v>
      </c>
    </row>
    <row r="361" spans="1:15" ht="23.25" thickBot="1">
      <c r="A361" s="18"/>
      <c r="B361" s="19"/>
      <c r="C361" s="20"/>
      <c r="D361" s="20"/>
      <c r="E361" s="19"/>
      <c r="F361" s="19"/>
      <c r="G361" s="19"/>
      <c r="H361" s="19"/>
      <c r="I361" s="19"/>
      <c r="J361" s="22"/>
      <c r="K361" s="19"/>
      <c r="L361" s="19" t="s">
        <v>40</v>
      </c>
      <c r="M361" s="19" t="s">
        <v>122</v>
      </c>
      <c r="N361" s="22">
        <v>6.6787000000000001</v>
      </c>
      <c r="O361" s="19">
        <v>13</v>
      </c>
    </row>
    <row r="362" spans="1:15" ht="23.25" thickBot="1">
      <c r="A362" s="18"/>
      <c r="B362" s="19"/>
      <c r="C362" s="20"/>
      <c r="D362" s="20"/>
      <c r="E362" s="19"/>
      <c r="F362" s="19"/>
      <c r="G362" s="19"/>
      <c r="H362" s="19"/>
      <c r="I362" s="19"/>
      <c r="J362" s="22"/>
      <c r="K362" s="19"/>
      <c r="L362" s="19" t="s">
        <v>40</v>
      </c>
      <c r="M362" s="19" t="s">
        <v>123</v>
      </c>
      <c r="N362" s="22">
        <v>2.6715</v>
      </c>
      <c r="O362" s="19">
        <v>3</v>
      </c>
    </row>
    <row r="363" spans="1:15" ht="23.25" thickBot="1">
      <c r="A363" s="18"/>
      <c r="B363" s="19"/>
      <c r="C363" s="20"/>
      <c r="D363" s="20"/>
      <c r="E363" s="19"/>
      <c r="F363" s="19"/>
      <c r="G363" s="19"/>
      <c r="H363" s="19"/>
      <c r="I363" s="19"/>
      <c r="J363" s="22"/>
      <c r="K363" s="19"/>
      <c r="L363" s="19" t="s">
        <v>40</v>
      </c>
      <c r="M363" s="19" t="s">
        <v>29</v>
      </c>
      <c r="N363" s="22">
        <v>2.6715</v>
      </c>
      <c r="O363" s="19">
        <v>14</v>
      </c>
    </row>
    <row r="364" spans="1:15" ht="23.25" thickBot="1">
      <c r="A364" s="18"/>
      <c r="B364" s="19"/>
      <c r="C364" s="20"/>
      <c r="D364" s="20"/>
      <c r="E364" s="19"/>
      <c r="F364" s="19"/>
      <c r="G364" s="19"/>
      <c r="H364" s="19"/>
      <c r="I364" s="19"/>
      <c r="J364" s="22"/>
      <c r="K364" s="19"/>
      <c r="L364" s="19" t="s">
        <v>40</v>
      </c>
      <c r="M364" s="19" t="s">
        <v>59</v>
      </c>
      <c r="N364" s="22">
        <v>0.4007</v>
      </c>
      <c r="O364" s="19">
        <v>14</v>
      </c>
    </row>
    <row r="365" spans="1:15" ht="23.25" thickBot="1">
      <c r="A365" s="18"/>
      <c r="B365" s="19"/>
      <c r="C365" s="20"/>
      <c r="D365" s="20"/>
      <c r="E365" s="19"/>
      <c r="F365" s="19"/>
      <c r="G365" s="19"/>
      <c r="H365" s="19"/>
      <c r="I365" s="19"/>
      <c r="J365" s="22"/>
      <c r="K365" s="19"/>
      <c r="L365" s="19" t="s">
        <v>40</v>
      </c>
      <c r="M365" s="19" t="s">
        <v>124</v>
      </c>
      <c r="N365" s="22">
        <v>0.4007</v>
      </c>
      <c r="O365" s="19">
        <v>5</v>
      </c>
    </row>
    <row r="366" spans="1:15" ht="23.25" thickBot="1">
      <c r="A366" s="18"/>
      <c r="B366" s="19"/>
      <c r="C366" s="20"/>
      <c r="D366" s="20"/>
      <c r="E366" s="19"/>
      <c r="F366" s="19"/>
      <c r="G366" s="19"/>
      <c r="H366" s="19"/>
      <c r="I366" s="19"/>
      <c r="J366" s="22"/>
      <c r="K366" s="19"/>
      <c r="L366" s="19" t="s">
        <v>40</v>
      </c>
      <c r="M366" s="19" t="s">
        <v>125</v>
      </c>
      <c r="N366" s="22">
        <v>0.4007</v>
      </c>
      <c r="O366" s="19">
        <v>3</v>
      </c>
    </row>
    <row r="367" spans="1:15" ht="34.5" thickBot="1">
      <c r="A367" s="18"/>
      <c r="B367" s="19"/>
      <c r="C367" s="20"/>
      <c r="D367" s="20"/>
      <c r="E367" s="19"/>
      <c r="F367" s="19"/>
      <c r="G367" s="19"/>
      <c r="H367" s="19"/>
      <c r="I367" s="19"/>
      <c r="J367" s="22"/>
      <c r="K367" s="19"/>
      <c r="L367" s="19" t="s">
        <v>48</v>
      </c>
      <c r="M367" s="19" t="s">
        <v>49</v>
      </c>
      <c r="N367" s="22">
        <v>10.574999999999999</v>
      </c>
      <c r="O367" s="19"/>
    </row>
    <row r="368" spans="1:15" ht="45.75" thickBot="1">
      <c r="A368" s="18"/>
      <c r="B368" s="19"/>
      <c r="C368" s="20"/>
      <c r="D368" s="20"/>
      <c r="E368" s="19"/>
      <c r="F368" s="19"/>
      <c r="G368" s="19"/>
      <c r="H368" s="19"/>
      <c r="I368" s="19"/>
      <c r="J368" s="22"/>
      <c r="K368" s="19"/>
      <c r="L368" s="19" t="s">
        <v>48</v>
      </c>
      <c r="M368" s="19" t="s">
        <v>50</v>
      </c>
      <c r="N368" s="22">
        <v>3.9611000000000001</v>
      </c>
      <c r="O368" s="19"/>
    </row>
    <row r="369" spans="1:15" ht="57" thickBot="1">
      <c r="A369" s="18"/>
      <c r="B369" s="19"/>
      <c r="C369" s="20"/>
      <c r="D369" s="20"/>
      <c r="E369" s="19"/>
      <c r="F369" s="19"/>
      <c r="G369" s="19"/>
      <c r="H369" s="19"/>
      <c r="I369" s="19"/>
      <c r="J369" s="22"/>
      <c r="K369" s="19"/>
      <c r="L369" s="19" t="s">
        <v>48</v>
      </c>
      <c r="M369" s="19" t="s">
        <v>51</v>
      </c>
      <c r="N369" s="22">
        <v>0.33750000000000002</v>
      </c>
      <c r="O369" s="19"/>
    </row>
    <row r="370" spans="1:15" ht="45.75" thickBot="1">
      <c r="A370" s="18"/>
      <c r="B370" s="19"/>
      <c r="C370" s="20"/>
      <c r="D370" s="20"/>
      <c r="E370" s="19"/>
      <c r="F370" s="19"/>
      <c r="G370" s="19"/>
      <c r="H370" s="19"/>
      <c r="I370" s="19"/>
      <c r="J370" s="22"/>
      <c r="K370" s="19"/>
      <c r="L370" s="19" t="s">
        <v>26</v>
      </c>
      <c r="M370" s="19" t="s">
        <v>52</v>
      </c>
      <c r="N370" s="22">
        <v>0.13730999999999999</v>
      </c>
      <c r="O370" s="19">
        <v>5</v>
      </c>
    </row>
    <row r="371" spans="1:15" ht="68.25" thickBot="1">
      <c r="A371" s="18"/>
      <c r="B371" s="19"/>
      <c r="C371" s="20"/>
      <c r="D371" s="20"/>
      <c r="E371" s="19"/>
      <c r="F371" s="19"/>
      <c r="G371" s="19"/>
      <c r="H371" s="19"/>
      <c r="I371" s="19"/>
      <c r="J371" s="22"/>
      <c r="K371" s="19"/>
      <c r="L371" s="19" t="s">
        <v>48</v>
      </c>
      <c r="M371" s="19" t="s">
        <v>46</v>
      </c>
      <c r="N371" s="22">
        <v>0.1125</v>
      </c>
      <c r="O371" s="19"/>
    </row>
    <row r="372" spans="1:15" ht="23.25" thickBot="1">
      <c r="A372" s="18"/>
      <c r="B372" s="19"/>
      <c r="C372" s="20"/>
      <c r="D372" s="20"/>
      <c r="E372" s="19"/>
      <c r="F372" s="19"/>
      <c r="G372" s="19"/>
      <c r="H372" s="19"/>
      <c r="I372" s="19"/>
      <c r="J372" s="22"/>
      <c r="K372" s="19"/>
      <c r="L372" s="19" t="s">
        <v>40</v>
      </c>
      <c r="M372" s="19" t="s">
        <v>126</v>
      </c>
      <c r="N372" s="22">
        <v>0.15249381551362678</v>
      </c>
      <c r="O372" s="19">
        <v>3</v>
      </c>
    </row>
    <row r="373" spans="1:15" ht="23.25" thickBot="1">
      <c r="A373" s="18"/>
      <c r="B373" s="19"/>
      <c r="C373" s="20"/>
      <c r="D373" s="20"/>
      <c r="E373" s="19"/>
      <c r="F373" s="19"/>
      <c r="G373" s="19"/>
      <c r="H373" s="19"/>
      <c r="I373" s="19"/>
      <c r="J373" s="22"/>
      <c r="K373" s="19"/>
      <c r="L373" s="19" t="s">
        <v>40</v>
      </c>
      <c r="M373" s="19" t="s">
        <v>123</v>
      </c>
      <c r="N373" s="22">
        <v>0.12329287211740038</v>
      </c>
      <c r="O373" s="19">
        <v>3</v>
      </c>
    </row>
    <row r="374" spans="1:15" ht="23.25" thickBot="1">
      <c r="A374" s="18"/>
      <c r="B374" s="19"/>
      <c r="C374" s="20"/>
      <c r="D374" s="20"/>
      <c r="E374" s="19"/>
      <c r="F374" s="19"/>
      <c r="G374" s="19"/>
      <c r="H374" s="19"/>
      <c r="I374" s="19"/>
      <c r="J374" s="22"/>
      <c r="K374" s="19"/>
      <c r="L374" s="19" t="s">
        <v>40</v>
      </c>
      <c r="M374" s="19" t="s">
        <v>124</v>
      </c>
      <c r="N374" s="22">
        <v>0.11031467505241087</v>
      </c>
      <c r="O374" s="19">
        <v>8</v>
      </c>
    </row>
    <row r="375" spans="1:15" ht="23.25" thickBot="1">
      <c r="A375" s="18"/>
      <c r="B375" s="19"/>
      <c r="C375" s="20"/>
      <c r="D375" s="20"/>
      <c r="E375" s="19"/>
      <c r="F375" s="19"/>
      <c r="G375" s="19"/>
      <c r="H375" s="19"/>
      <c r="I375" s="19"/>
      <c r="J375" s="22"/>
      <c r="K375" s="19"/>
      <c r="L375" s="19" t="s">
        <v>40</v>
      </c>
      <c r="M375" s="19" t="s">
        <v>127</v>
      </c>
      <c r="N375" s="22">
        <v>5.5157337526205434E-2</v>
      </c>
      <c r="O375" s="19">
        <v>14</v>
      </c>
    </row>
    <row r="376" spans="1:15" ht="23.25" thickBot="1">
      <c r="A376" s="18"/>
      <c r="B376" s="19"/>
      <c r="C376" s="20"/>
      <c r="D376" s="20"/>
      <c r="E376" s="19"/>
      <c r="F376" s="19"/>
      <c r="G376" s="19"/>
      <c r="H376" s="19"/>
      <c r="I376" s="19"/>
      <c r="J376" s="22"/>
      <c r="K376" s="19"/>
      <c r="L376" s="19" t="s">
        <v>40</v>
      </c>
      <c r="M376" s="19" t="s">
        <v>122</v>
      </c>
      <c r="N376" s="22">
        <v>0.16222746331236892</v>
      </c>
      <c r="O376" s="19">
        <v>16</v>
      </c>
    </row>
    <row r="377" spans="1:15" ht="34.5" thickBot="1">
      <c r="A377" s="18"/>
      <c r="B377" s="19"/>
      <c r="C377" s="20"/>
      <c r="D377" s="20"/>
      <c r="E377" s="19"/>
      <c r="F377" s="19"/>
      <c r="G377" s="19"/>
      <c r="H377" s="19"/>
      <c r="I377" s="19"/>
      <c r="J377" s="22"/>
      <c r="K377" s="19"/>
      <c r="L377" s="19" t="s">
        <v>139</v>
      </c>
      <c r="M377" s="19" t="s">
        <v>120</v>
      </c>
      <c r="N377" s="22">
        <v>6.9016666666666664</v>
      </c>
      <c r="O377" s="19">
        <v>7</v>
      </c>
    </row>
    <row r="378" spans="1:15" ht="45.75" thickBot="1">
      <c r="A378" s="18"/>
      <c r="B378" s="19"/>
      <c r="C378" s="20"/>
      <c r="D378" s="20"/>
      <c r="E378" s="19"/>
      <c r="F378" s="19"/>
      <c r="G378" s="19"/>
      <c r="H378" s="19"/>
      <c r="I378" s="19"/>
      <c r="J378" s="22"/>
      <c r="K378" s="19"/>
      <c r="L378" s="19" t="s">
        <v>140</v>
      </c>
      <c r="M378" s="19" t="s">
        <v>141</v>
      </c>
      <c r="N378" s="22">
        <v>4.7833333333333332</v>
      </c>
      <c r="O378" s="19">
        <v>13</v>
      </c>
    </row>
    <row r="379" spans="1:15" ht="45.75" thickBot="1">
      <c r="A379" s="18"/>
      <c r="B379" s="19"/>
      <c r="C379" s="20"/>
      <c r="D379" s="20"/>
      <c r="E379" s="19"/>
      <c r="F379" s="19"/>
      <c r="G379" s="19"/>
      <c r="H379" s="19"/>
      <c r="I379" s="19"/>
      <c r="J379" s="22"/>
      <c r="K379" s="19"/>
      <c r="L379" s="19" t="s">
        <v>140</v>
      </c>
      <c r="M379" s="19" t="s">
        <v>25</v>
      </c>
      <c r="N379" s="22">
        <v>3.3083333333333336</v>
      </c>
      <c r="O379" s="19"/>
    </row>
    <row r="380" spans="1:15" ht="23.25" thickBot="1">
      <c r="A380" s="18"/>
      <c r="B380" s="19"/>
      <c r="C380" s="20"/>
      <c r="D380" s="20"/>
      <c r="E380" s="19"/>
      <c r="F380" s="19"/>
      <c r="G380" s="19"/>
      <c r="H380" s="19"/>
      <c r="I380" s="19"/>
      <c r="J380" s="22"/>
      <c r="K380" s="19"/>
      <c r="L380" s="19" t="s">
        <v>40</v>
      </c>
      <c r="M380" s="19" t="s">
        <v>132</v>
      </c>
      <c r="N380" s="22">
        <v>3.0697969570226968</v>
      </c>
      <c r="O380" s="19">
        <v>12</v>
      </c>
    </row>
    <row r="381" spans="1:15" ht="34.5" thickBot="1">
      <c r="A381" s="18"/>
      <c r="B381" s="19"/>
      <c r="C381" s="20"/>
      <c r="D381" s="20"/>
      <c r="E381" s="19"/>
      <c r="F381" s="19"/>
      <c r="G381" s="19"/>
      <c r="H381" s="19"/>
      <c r="I381" s="19"/>
      <c r="J381" s="22"/>
      <c r="K381" s="19"/>
      <c r="L381" s="19" t="s">
        <v>139</v>
      </c>
      <c r="M381" s="19" t="s">
        <v>142</v>
      </c>
      <c r="N381" s="22">
        <v>1.1333333333333333</v>
      </c>
      <c r="O381" s="19">
        <v>7</v>
      </c>
    </row>
    <row r="382" spans="1:15" ht="45.75" thickBot="1">
      <c r="A382" s="18"/>
      <c r="B382" s="19"/>
      <c r="C382" s="20"/>
      <c r="D382" s="20"/>
      <c r="E382" s="19"/>
      <c r="F382" s="19"/>
      <c r="G382" s="19"/>
      <c r="H382" s="19"/>
      <c r="I382" s="19"/>
      <c r="J382" s="22"/>
      <c r="K382" s="19"/>
      <c r="L382" s="19" t="s">
        <v>26</v>
      </c>
      <c r="M382" s="19" t="s">
        <v>68</v>
      </c>
      <c r="N382" s="22">
        <v>1.0686390321983519</v>
      </c>
      <c r="O382" s="19"/>
    </row>
    <row r="383" spans="1:15" ht="34.5" thickBot="1">
      <c r="A383" s="18"/>
      <c r="B383" s="19"/>
      <c r="C383" s="20"/>
      <c r="D383" s="20"/>
      <c r="E383" s="19"/>
      <c r="F383" s="19"/>
      <c r="G383" s="19"/>
      <c r="H383" s="19"/>
      <c r="I383" s="19"/>
      <c r="J383" s="22"/>
      <c r="K383" s="19"/>
      <c r="L383" s="19" t="s">
        <v>143</v>
      </c>
      <c r="M383" s="19" t="s">
        <v>25</v>
      </c>
      <c r="N383" s="22">
        <v>0.78333333333333333</v>
      </c>
      <c r="O383" s="19">
        <v>4</v>
      </c>
    </row>
    <row r="384" spans="1:15" ht="68.25" thickBot="1">
      <c r="A384" s="18"/>
      <c r="B384" s="19"/>
      <c r="C384" s="20"/>
      <c r="D384" s="20"/>
      <c r="E384" s="19"/>
      <c r="F384" s="19"/>
      <c r="G384" s="19"/>
      <c r="H384" s="19"/>
      <c r="I384" s="19"/>
      <c r="J384" s="22"/>
      <c r="K384" s="19"/>
      <c r="L384" s="19" t="s">
        <v>144</v>
      </c>
      <c r="M384" s="19" t="s">
        <v>145</v>
      </c>
      <c r="N384" s="22">
        <v>0.73</v>
      </c>
      <c r="O384" s="19">
        <v>5</v>
      </c>
    </row>
    <row r="385" spans="1:15" ht="68.25" thickBot="1">
      <c r="A385" s="18"/>
      <c r="B385" s="19"/>
      <c r="C385" s="20"/>
      <c r="D385" s="20"/>
      <c r="E385" s="19"/>
      <c r="F385" s="19"/>
      <c r="G385" s="19"/>
      <c r="H385" s="19"/>
      <c r="I385" s="19"/>
      <c r="J385" s="22"/>
      <c r="K385" s="19"/>
      <c r="L385" s="19" t="s">
        <v>144</v>
      </c>
      <c r="M385" s="19" t="s">
        <v>146</v>
      </c>
      <c r="N385" s="22">
        <v>0.42</v>
      </c>
      <c r="O385" s="19">
        <v>5</v>
      </c>
    </row>
    <row r="386" spans="1:15" ht="45.75" thickBot="1">
      <c r="A386" s="18"/>
      <c r="B386" s="19"/>
      <c r="C386" s="20"/>
      <c r="D386" s="20"/>
      <c r="E386" s="19"/>
      <c r="F386" s="19"/>
      <c r="G386" s="19"/>
      <c r="H386" s="19"/>
      <c r="I386" s="19"/>
      <c r="J386" s="22"/>
      <c r="K386" s="19"/>
      <c r="L386" s="19" t="s">
        <v>140</v>
      </c>
      <c r="M386" s="19" t="s">
        <v>147</v>
      </c>
      <c r="N386" s="22">
        <v>0.41333333333333333</v>
      </c>
      <c r="O386" s="19">
        <v>15</v>
      </c>
    </row>
    <row r="387" spans="1:15" ht="68.25" thickBot="1">
      <c r="A387" s="18"/>
      <c r="B387" s="19"/>
      <c r="C387" s="20"/>
      <c r="D387" s="20"/>
      <c r="E387" s="19"/>
      <c r="F387" s="19"/>
      <c r="G387" s="19"/>
      <c r="H387" s="19"/>
      <c r="I387" s="19"/>
      <c r="J387" s="22"/>
      <c r="K387" s="19"/>
      <c r="L387" s="19" t="s">
        <v>144</v>
      </c>
      <c r="M387" s="19" t="s">
        <v>148</v>
      </c>
      <c r="N387" s="22">
        <v>0.4</v>
      </c>
      <c r="O387" s="19">
        <v>8</v>
      </c>
    </row>
    <row r="388" spans="1:15" ht="68.25" thickBot="1">
      <c r="A388" s="18"/>
      <c r="B388" s="19"/>
      <c r="C388" s="20"/>
      <c r="D388" s="20"/>
      <c r="E388" s="19"/>
      <c r="F388" s="19"/>
      <c r="G388" s="19"/>
      <c r="H388" s="19"/>
      <c r="I388" s="19"/>
      <c r="J388" s="22"/>
      <c r="K388" s="19"/>
      <c r="L388" s="19" t="s">
        <v>144</v>
      </c>
      <c r="M388" s="19" t="s">
        <v>149</v>
      </c>
      <c r="N388" s="22">
        <v>0.37391170070659308</v>
      </c>
      <c r="O388" s="19">
        <v>5</v>
      </c>
    </row>
    <row r="389" spans="1:15" ht="57" thickBot="1">
      <c r="A389" s="18"/>
      <c r="B389" s="19"/>
      <c r="C389" s="20"/>
      <c r="D389" s="20"/>
      <c r="E389" s="19"/>
      <c r="F389" s="19"/>
      <c r="G389" s="19"/>
      <c r="H389" s="19"/>
      <c r="I389" s="19"/>
      <c r="J389" s="22"/>
      <c r="K389" s="19"/>
      <c r="L389" s="19" t="s">
        <v>48</v>
      </c>
      <c r="M389" s="19" t="s">
        <v>51</v>
      </c>
      <c r="N389" s="22">
        <v>0.3</v>
      </c>
      <c r="O389" s="19"/>
    </row>
    <row r="390" spans="1:15" ht="45.75" thickBot="1">
      <c r="A390" s="18"/>
      <c r="B390" s="19"/>
      <c r="C390" s="20"/>
      <c r="D390" s="20"/>
      <c r="E390" s="19"/>
      <c r="F390" s="19"/>
      <c r="G390" s="19"/>
      <c r="H390" s="19"/>
      <c r="I390" s="19"/>
      <c r="J390" s="22"/>
      <c r="K390" s="19"/>
      <c r="L390" s="19" t="s">
        <v>140</v>
      </c>
      <c r="M390" s="19" t="s">
        <v>124</v>
      </c>
      <c r="N390" s="22">
        <v>0.24833333333333332</v>
      </c>
      <c r="O390" s="19">
        <v>5</v>
      </c>
    </row>
    <row r="391" spans="1:15" ht="68.25" thickBot="1">
      <c r="A391" s="18"/>
      <c r="B391" s="19"/>
      <c r="C391" s="20"/>
      <c r="D391" s="20"/>
      <c r="E391" s="19"/>
      <c r="F391" s="19"/>
      <c r="G391" s="19"/>
      <c r="H391" s="19"/>
      <c r="I391" s="19"/>
      <c r="J391" s="22"/>
      <c r="K391" s="19"/>
      <c r="L391" s="19" t="s">
        <v>144</v>
      </c>
      <c r="M391" s="19" t="s">
        <v>150</v>
      </c>
      <c r="N391" s="22">
        <v>0.23</v>
      </c>
      <c r="O391" s="19">
        <v>5</v>
      </c>
    </row>
    <row r="392" spans="1:15" ht="68.25" thickBot="1">
      <c r="A392" s="18"/>
      <c r="B392" s="19"/>
      <c r="C392" s="20"/>
      <c r="D392" s="20"/>
      <c r="E392" s="19"/>
      <c r="F392" s="19"/>
      <c r="G392" s="19"/>
      <c r="H392" s="19"/>
      <c r="I392" s="19"/>
      <c r="J392" s="22"/>
      <c r="K392" s="19"/>
      <c r="L392" s="19" t="s">
        <v>144</v>
      </c>
      <c r="M392" s="19" t="s">
        <v>151</v>
      </c>
      <c r="N392" s="22">
        <v>0.22393272434788045</v>
      </c>
      <c r="O392" s="19"/>
    </row>
    <row r="393" spans="1:15" ht="68.25" thickBot="1">
      <c r="A393" s="18"/>
      <c r="B393" s="19"/>
      <c r="C393" s="20"/>
      <c r="D393" s="20"/>
      <c r="E393" s="19"/>
      <c r="F393" s="19"/>
      <c r="G393" s="19"/>
      <c r="H393" s="19"/>
      <c r="I393" s="19"/>
      <c r="J393" s="22"/>
      <c r="K393" s="19"/>
      <c r="L393" s="19" t="s">
        <v>144</v>
      </c>
      <c r="M393" s="19" t="s">
        <v>124</v>
      </c>
      <c r="N393" s="22">
        <v>0.21</v>
      </c>
      <c r="O393" s="19">
        <v>5</v>
      </c>
    </row>
    <row r="394" spans="1:15" ht="68.25" thickBot="1">
      <c r="A394" s="18"/>
      <c r="B394" s="19"/>
      <c r="C394" s="20"/>
      <c r="D394" s="20"/>
      <c r="E394" s="19"/>
      <c r="F394" s="19"/>
      <c r="G394" s="19"/>
      <c r="H394" s="19"/>
      <c r="I394" s="19"/>
      <c r="J394" s="22"/>
      <c r="K394" s="19"/>
      <c r="L394" s="19" t="s">
        <v>144</v>
      </c>
      <c r="M394" s="19" t="s">
        <v>152</v>
      </c>
      <c r="N394" s="22">
        <v>0.20993692907613792</v>
      </c>
      <c r="O394" s="19"/>
    </row>
    <row r="395" spans="1:15" ht="68.25" thickBot="1">
      <c r="A395" s="18"/>
      <c r="B395" s="19"/>
      <c r="C395" s="20"/>
      <c r="D395" s="20"/>
      <c r="E395" s="19"/>
      <c r="F395" s="19"/>
      <c r="G395" s="19"/>
      <c r="H395" s="19"/>
      <c r="I395" s="19"/>
      <c r="J395" s="22"/>
      <c r="K395" s="19"/>
      <c r="L395" s="19" t="s">
        <v>144</v>
      </c>
      <c r="M395" s="19" t="s">
        <v>153</v>
      </c>
      <c r="N395" s="22">
        <v>0.20993692907613792</v>
      </c>
      <c r="O395" s="19"/>
    </row>
    <row r="396" spans="1:15" ht="34.5" thickBot="1">
      <c r="A396" s="18"/>
      <c r="B396" s="19"/>
      <c r="C396" s="20"/>
      <c r="D396" s="20"/>
      <c r="E396" s="19"/>
      <c r="F396" s="19"/>
      <c r="G396" s="19"/>
      <c r="H396" s="19"/>
      <c r="I396" s="19"/>
      <c r="J396" s="22"/>
      <c r="K396" s="19"/>
      <c r="L396" s="19" t="s">
        <v>143</v>
      </c>
      <c r="M396" s="19" t="s">
        <v>154</v>
      </c>
      <c r="N396" s="22">
        <v>0.19</v>
      </c>
      <c r="O396" s="19">
        <v>2</v>
      </c>
    </row>
    <row r="397" spans="1:15" ht="34.5" thickBot="1">
      <c r="A397" s="18"/>
      <c r="B397" s="19"/>
      <c r="C397" s="20"/>
      <c r="D397" s="20"/>
      <c r="E397" s="19"/>
      <c r="F397" s="19"/>
      <c r="G397" s="19"/>
      <c r="H397" s="19"/>
      <c r="I397" s="19"/>
      <c r="J397" s="22"/>
      <c r="K397" s="19"/>
      <c r="L397" s="19" t="s">
        <v>143</v>
      </c>
      <c r="M397" s="19" t="s">
        <v>49</v>
      </c>
      <c r="N397" s="22">
        <v>0.13</v>
      </c>
      <c r="O397" s="19">
        <v>2</v>
      </c>
    </row>
    <row r="398" spans="1:15" ht="57" thickBot="1">
      <c r="A398" s="18"/>
      <c r="B398" s="19"/>
      <c r="C398" s="20"/>
      <c r="D398" s="20"/>
      <c r="E398" s="19"/>
      <c r="F398" s="19"/>
      <c r="G398" s="19"/>
      <c r="H398" s="19"/>
      <c r="I398" s="19"/>
      <c r="J398" s="22"/>
      <c r="K398" s="19"/>
      <c r="L398" s="19" t="s">
        <v>143</v>
      </c>
      <c r="M398" s="19" t="s">
        <v>51</v>
      </c>
      <c r="N398" s="22">
        <v>0.11166666666666668</v>
      </c>
      <c r="O398" s="19">
        <v>2</v>
      </c>
    </row>
    <row r="399" spans="1:15" ht="68.25" thickBot="1">
      <c r="A399" s="18"/>
      <c r="B399" s="19"/>
      <c r="C399" s="20"/>
      <c r="D399" s="20"/>
      <c r="E399" s="19"/>
      <c r="F399" s="19"/>
      <c r="G399" s="19"/>
      <c r="H399" s="19"/>
      <c r="I399" s="19"/>
      <c r="J399" s="22"/>
      <c r="K399" s="19"/>
      <c r="L399" s="19" t="s">
        <v>144</v>
      </c>
      <c r="M399" s="19" t="s">
        <v>155</v>
      </c>
      <c r="N399" s="22">
        <v>0.11</v>
      </c>
      <c r="O399" s="19"/>
    </row>
    <row r="400" spans="1:15" ht="34.5" thickBot="1">
      <c r="A400" s="18"/>
      <c r="B400" s="19"/>
      <c r="C400" s="20"/>
      <c r="D400" s="20"/>
      <c r="E400" s="19"/>
      <c r="F400" s="19"/>
      <c r="G400" s="19"/>
      <c r="H400" s="19"/>
      <c r="I400" s="19"/>
      <c r="J400" s="22"/>
      <c r="K400" s="19"/>
      <c r="L400" s="19" t="s">
        <v>143</v>
      </c>
      <c r="M400" s="19" t="s">
        <v>156</v>
      </c>
      <c r="N400" s="22">
        <v>7.3333333333333334E-2</v>
      </c>
      <c r="O400" s="19">
        <v>2</v>
      </c>
    </row>
    <row r="401" spans="1:15" ht="45.75" thickBot="1">
      <c r="A401" s="18"/>
      <c r="B401" s="19"/>
      <c r="C401" s="20"/>
      <c r="D401" s="20"/>
      <c r="E401" s="19"/>
      <c r="F401" s="19"/>
      <c r="G401" s="19"/>
      <c r="H401" s="19"/>
      <c r="I401" s="19"/>
      <c r="J401" s="22"/>
      <c r="K401" s="19"/>
      <c r="L401" s="19" t="s">
        <v>140</v>
      </c>
      <c r="M401" s="19" t="s">
        <v>157</v>
      </c>
      <c r="N401" s="22">
        <v>6.8333333333333329E-2</v>
      </c>
      <c r="O401" s="19">
        <v>15</v>
      </c>
    </row>
    <row r="402" spans="1:15" ht="57" thickBot="1">
      <c r="A402" s="18"/>
      <c r="B402" s="19"/>
      <c r="C402" s="20"/>
      <c r="D402" s="20"/>
      <c r="E402" s="19"/>
      <c r="F402" s="19"/>
      <c r="G402" s="19"/>
      <c r="H402" s="19"/>
      <c r="I402" s="19"/>
      <c r="J402" s="22"/>
      <c r="K402" s="19"/>
      <c r="L402" s="19" t="s">
        <v>140</v>
      </c>
      <c r="M402" s="19" t="s">
        <v>158</v>
      </c>
      <c r="N402" s="22">
        <v>6.8333333333333329E-2</v>
      </c>
      <c r="O402" s="19">
        <v>15</v>
      </c>
    </row>
    <row r="403" spans="1:15" ht="45.75" thickBot="1">
      <c r="A403" s="18"/>
      <c r="B403" s="19"/>
      <c r="C403" s="20"/>
      <c r="D403" s="20"/>
      <c r="E403" s="19"/>
      <c r="F403" s="19"/>
      <c r="G403" s="19"/>
      <c r="H403" s="19"/>
      <c r="I403" s="19"/>
      <c r="J403" s="22"/>
      <c r="K403" s="19"/>
      <c r="L403" s="19" t="s">
        <v>140</v>
      </c>
      <c r="M403" s="19" t="s">
        <v>159</v>
      </c>
      <c r="N403" s="22">
        <v>2.8333333333333335E-2</v>
      </c>
      <c r="O403" s="19">
        <v>15</v>
      </c>
    </row>
    <row r="404" spans="1:15" ht="68.25" thickBot="1">
      <c r="A404" s="18"/>
      <c r="B404" s="19"/>
      <c r="C404" s="20"/>
      <c r="D404" s="20"/>
      <c r="E404" s="19"/>
      <c r="F404" s="19"/>
      <c r="G404" s="19"/>
      <c r="H404" s="19"/>
      <c r="I404" s="19"/>
      <c r="J404" s="22"/>
      <c r="K404" s="19"/>
      <c r="L404" s="19" t="s">
        <v>144</v>
      </c>
      <c r="M404" s="19" t="s">
        <v>160</v>
      </c>
      <c r="N404" s="22">
        <v>2.7991590543485056E-2</v>
      </c>
      <c r="O404" s="19"/>
    </row>
    <row r="405" spans="1:15" ht="34.5" thickBot="1">
      <c r="A405" s="18"/>
      <c r="B405" s="19"/>
      <c r="C405" s="20"/>
      <c r="D405" s="20"/>
      <c r="E405" s="19"/>
      <c r="F405" s="19"/>
      <c r="G405" s="19"/>
      <c r="H405" s="19"/>
      <c r="I405" s="19"/>
      <c r="J405" s="22"/>
      <c r="K405" s="19"/>
      <c r="L405" s="19" t="s">
        <v>139</v>
      </c>
      <c r="M405" s="19" t="s">
        <v>123</v>
      </c>
      <c r="N405" s="22">
        <v>2.5000000000000001E-2</v>
      </c>
      <c r="O405" s="19">
        <v>15</v>
      </c>
    </row>
    <row r="406" spans="1:15" ht="34.5" thickBot="1">
      <c r="A406" s="18"/>
      <c r="B406" s="19"/>
      <c r="C406" s="20"/>
      <c r="D406" s="20"/>
      <c r="E406" s="19"/>
      <c r="F406" s="19"/>
      <c r="G406" s="19"/>
      <c r="H406" s="19"/>
      <c r="I406" s="19"/>
      <c r="J406" s="22"/>
      <c r="K406" s="19"/>
      <c r="L406" s="19" t="s">
        <v>139</v>
      </c>
      <c r="M406" s="19" t="s">
        <v>161</v>
      </c>
      <c r="N406" s="22">
        <v>2.5000000000000001E-2</v>
      </c>
      <c r="O406" s="19">
        <v>3</v>
      </c>
    </row>
    <row r="407" spans="1:15" ht="57" thickBot="1">
      <c r="A407" s="18"/>
      <c r="B407" s="19"/>
      <c r="C407" s="20"/>
      <c r="D407" s="20"/>
      <c r="E407" s="19"/>
      <c r="F407" s="19"/>
      <c r="G407" s="19"/>
      <c r="H407" s="19"/>
      <c r="I407" s="19"/>
      <c r="J407" s="22"/>
      <c r="K407" s="19"/>
      <c r="L407" s="19" t="s">
        <v>26</v>
      </c>
      <c r="M407" s="19" t="s">
        <v>162</v>
      </c>
      <c r="N407" s="22">
        <v>1.644060049535926E-2</v>
      </c>
      <c r="O407" s="19"/>
    </row>
    <row r="408" spans="1:15" ht="34.5" thickBot="1">
      <c r="A408" s="18"/>
      <c r="B408" s="19"/>
      <c r="C408" s="20"/>
      <c r="D408" s="20"/>
      <c r="E408" s="19"/>
      <c r="F408" s="19"/>
      <c r="G408" s="19"/>
      <c r="H408" s="19"/>
      <c r="I408" s="19"/>
      <c r="J408" s="22"/>
      <c r="K408" s="19"/>
      <c r="L408" s="19" t="s">
        <v>143</v>
      </c>
      <c r="M408" s="19" t="s">
        <v>141</v>
      </c>
      <c r="N408" s="22">
        <v>0.01</v>
      </c>
      <c r="O408" s="19">
        <v>2</v>
      </c>
    </row>
    <row r="409" spans="1:15" ht="68.25" thickBot="1">
      <c r="A409" s="18"/>
      <c r="B409" s="19"/>
      <c r="C409" s="20"/>
      <c r="D409" s="20"/>
      <c r="E409" s="19"/>
      <c r="F409" s="19"/>
      <c r="G409" s="19"/>
      <c r="H409" s="19"/>
      <c r="I409" s="19"/>
      <c r="J409" s="22"/>
      <c r="K409" s="19"/>
      <c r="L409" s="19" t="s">
        <v>144</v>
      </c>
      <c r="M409" s="19" t="s">
        <v>163</v>
      </c>
      <c r="N409" s="22">
        <v>0</v>
      </c>
      <c r="O409" s="19">
        <v>5</v>
      </c>
    </row>
    <row r="410" spans="1:15" ht="34.5" thickBot="1">
      <c r="A410" s="18"/>
      <c r="B410" s="19"/>
      <c r="C410" s="20"/>
      <c r="D410" s="20"/>
      <c r="E410" s="19"/>
      <c r="F410" s="19"/>
      <c r="G410" s="19"/>
      <c r="H410" s="19"/>
      <c r="I410" s="19"/>
      <c r="J410" s="22"/>
      <c r="K410" s="19"/>
      <c r="L410" s="19" t="s">
        <v>143</v>
      </c>
      <c r="M410" s="19" t="s">
        <v>164</v>
      </c>
      <c r="N410" s="22" t="s">
        <v>165</v>
      </c>
      <c r="O410" s="19">
        <v>15</v>
      </c>
    </row>
    <row r="411" spans="1:15" ht="34.5" thickBot="1">
      <c r="A411" s="18" t="s">
        <v>18</v>
      </c>
      <c r="B411" s="19" t="s">
        <v>19</v>
      </c>
      <c r="C411" s="20" t="s">
        <v>20</v>
      </c>
      <c r="D411" s="20" t="s">
        <v>21</v>
      </c>
      <c r="E411" s="19" t="s">
        <v>166</v>
      </c>
      <c r="F411" s="19" t="s">
        <v>33</v>
      </c>
      <c r="G411" s="19"/>
      <c r="H411" s="19"/>
      <c r="I411" s="19"/>
      <c r="J411" s="22">
        <v>1750</v>
      </c>
      <c r="K411" s="23">
        <v>1394.9230383285803</v>
      </c>
      <c r="L411" s="19" t="s">
        <v>40</v>
      </c>
      <c r="M411" s="19" t="s">
        <v>25</v>
      </c>
      <c r="N411" s="22">
        <v>245</v>
      </c>
      <c r="O411" s="19">
        <v>12</v>
      </c>
    </row>
    <row r="412" spans="1:15" ht="23.25" thickBot="1">
      <c r="A412" s="18"/>
      <c r="B412" s="19"/>
      <c r="C412" s="20"/>
      <c r="D412" s="20"/>
      <c r="E412" s="19"/>
      <c r="F412" s="19"/>
      <c r="G412" s="19"/>
      <c r="H412" s="19"/>
      <c r="I412" s="19"/>
      <c r="J412" s="22"/>
      <c r="K412" s="19"/>
      <c r="L412" s="19" t="s">
        <v>40</v>
      </c>
      <c r="M412" s="19" t="s">
        <v>132</v>
      </c>
      <c r="N412" s="22">
        <v>40.118400000000001</v>
      </c>
      <c r="O412" s="19">
        <v>16</v>
      </c>
    </row>
    <row r="413" spans="1:15" ht="23.25" thickBot="1">
      <c r="A413" s="18"/>
      <c r="B413" s="19"/>
      <c r="C413" s="20"/>
      <c r="D413" s="20"/>
      <c r="E413" s="19"/>
      <c r="F413" s="19"/>
      <c r="G413" s="19"/>
      <c r="H413" s="19"/>
      <c r="I413" s="19"/>
      <c r="J413" s="22"/>
      <c r="K413" s="19"/>
      <c r="L413" s="19" t="s">
        <v>40</v>
      </c>
      <c r="M413" s="19" t="s">
        <v>120</v>
      </c>
      <c r="N413" s="22">
        <v>11.195499999999999</v>
      </c>
      <c r="O413" s="19">
        <v>7</v>
      </c>
    </row>
    <row r="414" spans="1:15" ht="34.5" thickBot="1">
      <c r="A414" s="18"/>
      <c r="B414" s="19"/>
      <c r="C414" s="20"/>
      <c r="D414" s="20"/>
      <c r="E414" s="19"/>
      <c r="F414" s="19"/>
      <c r="G414" s="19"/>
      <c r="H414" s="19"/>
      <c r="I414" s="19"/>
      <c r="J414" s="22"/>
      <c r="K414" s="19"/>
      <c r="L414" s="19" t="s">
        <v>48</v>
      </c>
      <c r="M414" s="19" t="s">
        <v>49</v>
      </c>
      <c r="N414" s="22">
        <v>10.574999999999999</v>
      </c>
      <c r="O414" s="19"/>
    </row>
    <row r="415" spans="1:15" ht="23.25" thickBot="1">
      <c r="A415" s="18"/>
      <c r="B415" s="19"/>
      <c r="C415" s="20"/>
      <c r="D415" s="20"/>
      <c r="E415" s="19"/>
      <c r="F415" s="19"/>
      <c r="G415" s="19"/>
      <c r="H415" s="19"/>
      <c r="I415" s="19"/>
      <c r="J415" s="22"/>
      <c r="K415" s="19"/>
      <c r="L415" s="19" t="s">
        <v>40</v>
      </c>
      <c r="M415" s="19" t="s">
        <v>121</v>
      </c>
      <c r="N415" s="22">
        <v>9.9359999999999999</v>
      </c>
      <c r="O415" s="19">
        <v>3</v>
      </c>
    </row>
    <row r="416" spans="1:15" ht="23.25" thickBot="1">
      <c r="A416" s="18"/>
      <c r="B416" s="19"/>
      <c r="C416" s="20"/>
      <c r="D416" s="20"/>
      <c r="E416" s="19"/>
      <c r="F416" s="19"/>
      <c r="G416" s="19"/>
      <c r="H416" s="19"/>
      <c r="I416" s="19"/>
      <c r="J416" s="22"/>
      <c r="K416" s="19"/>
      <c r="L416" s="19" t="s">
        <v>40</v>
      </c>
      <c r="M416" s="19" t="s">
        <v>167</v>
      </c>
      <c r="N416" s="22">
        <v>8.7360000000000007</v>
      </c>
      <c r="O416" s="19">
        <v>11</v>
      </c>
    </row>
    <row r="417" spans="1:15" ht="23.25" thickBot="1">
      <c r="A417" s="18"/>
      <c r="B417" s="19"/>
      <c r="C417" s="20"/>
      <c r="D417" s="20"/>
      <c r="E417" s="19"/>
      <c r="F417" s="19"/>
      <c r="G417" s="19"/>
      <c r="H417" s="19"/>
      <c r="I417" s="19"/>
      <c r="J417" s="22"/>
      <c r="K417" s="19"/>
      <c r="L417" s="19" t="s">
        <v>40</v>
      </c>
      <c r="M417" s="19" t="s">
        <v>122</v>
      </c>
      <c r="N417" s="22">
        <v>6.9972000000000003</v>
      </c>
      <c r="O417" s="19">
        <v>13</v>
      </c>
    </row>
    <row r="418" spans="1:15" ht="23.25" thickBot="1">
      <c r="A418" s="18"/>
      <c r="B418" s="19"/>
      <c r="C418" s="20"/>
      <c r="D418" s="20"/>
      <c r="E418" s="19"/>
      <c r="F418" s="19"/>
      <c r="G418" s="19"/>
      <c r="H418" s="19"/>
      <c r="I418" s="19"/>
      <c r="J418" s="22"/>
      <c r="K418" s="19"/>
      <c r="L418" s="19" t="s">
        <v>40</v>
      </c>
      <c r="M418" s="19" t="s">
        <v>168</v>
      </c>
      <c r="N418" s="22">
        <v>6.7200000000000006</v>
      </c>
      <c r="O418" s="19">
        <v>11</v>
      </c>
    </row>
    <row r="419" spans="1:15" ht="45.75" thickBot="1">
      <c r="A419" s="18"/>
      <c r="B419" s="19"/>
      <c r="C419" s="20"/>
      <c r="D419" s="20"/>
      <c r="E419" s="19"/>
      <c r="F419" s="19"/>
      <c r="G419" s="19"/>
      <c r="H419" s="19"/>
      <c r="I419" s="19"/>
      <c r="J419" s="22"/>
      <c r="K419" s="19"/>
      <c r="L419" s="19" t="s">
        <v>48</v>
      </c>
      <c r="M419" s="19" t="s">
        <v>50</v>
      </c>
      <c r="N419" s="22">
        <v>3.9611420793362715</v>
      </c>
      <c r="O419" s="19"/>
    </row>
    <row r="420" spans="1:15" ht="23.25" thickBot="1">
      <c r="A420" s="18"/>
      <c r="B420" s="19"/>
      <c r="C420" s="20"/>
      <c r="D420" s="20"/>
      <c r="E420" s="19"/>
      <c r="F420" s="19"/>
      <c r="G420" s="19"/>
      <c r="H420" s="19"/>
      <c r="I420" s="19"/>
      <c r="J420" s="22"/>
      <c r="K420" s="19"/>
      <c r="L420" s="19" t="s">
        <v>40</v>
      </c>
      <c r="M420" s="19" t="s">
        <v>123</v>
      </c>
      <c r="N420" s="22">
        <v>2.7989000000000002</v>
      </c>
      <c r="O420" s="19">
        <v>3</v>
      </c>
    </row>
    <row r="421" spans="1:15" ht="23.25" thickBot="1">
      <c r="A421" s="18"/>
      <c r="B421" s="19"/>
      <c r="C421" s="20"/>
      <c r="D421" s="20"/>
      <c r="E421" s="19"/>
      <c r="F421" s="19"/>
      <c r="G421" s="19"/>
      <c r="H421" s="19"/>
      <c r="I421" s="19"/>
      <c r="J421" s="22"/>
      <c r="K421" s="19"/>
      <c r="L421" s="19" t="s">
        <v>40</v>
      </c>
      <c r="M421" s="19" t="s">
        <v>29</v>
      </c>
      <c r="N421" s="22">
        <v>2.7989000000000002</v>
      </c>
      <c r="O421" s="19">
        <v>3</v>
      </c>
    </row>
    <row r="422" spans="1:15" ht="79.5" thickBot="1">
      <c r="A422" s="18"/>
      <c r="B422" s="19"/>
      <c r="C422" s="20"/>
      <c r="D422" s="20"/>
      <c r="E422" s="19"/>
      <c r="F422" s="19"/>
      <c r="G422" s="19"/>
      <c r="H422" s="19"/>
      <c r="I422" s="19"/>
      <c r="J422" s="22"/>
      <c r="K422" s="19"/>
      <c r="L422" s="19" t="s">
        <v>40</v>
      </c>
      <c r="M422" s="19" t="s">
        <v>169</v>
      </c>
      <c r="N422" s="22">
        <v>0.67200000000000004</v>
      </c>
      <c r="O422" s="19">
        <v>11</v>
      </c>
    </row>
    <row r="423" spans="1:15" ht="34.5" thickBot="1">
      <c r="A423" s="18"/>
      <c r="B423" s="19"/>
      <c r="C423" s="20"/>
      <c r="D423" s="20"/>
      <c r="E423" s="19"/>
      <c r="F423" s="19"/>
      <c r="G423" s="19"/>
      <c r="H423" s="19"/>
      <c r="I423" s="19"/>
      <c r="J423" s="22"/>
      <c r="K423" s="19"/>
      <c r="L423" s="19" t="s">
        <v>40</v>
      </c>
      <c r="M423" s="19" t="s">
        <v>52</v>
      </c>
      <c r="N423" s="22">
        <v>0.67200000000000004</v>
      </c>
      <c r="O423" s="19">
        <v>11</v>
      </c>
    </row>
    <row r="424" spans="1:15" ht="23.25" thickBot="1">
      <c r="A424" s="18"/>
      <c r="B424" s="19"/>
      <c r="C424" s="20"/>
      <c r="D424" s="20"/>
      <c r="E424" s="19"/>
      <c r="F424" s="19"/>
      <c r="G424" s="19"/>
      <c r="H424" s="19"/>
      <c r="I424" s="19"/>
      <c r="J424" s="22"/>
      <c r="K424" s="19"/>
      <c r="L424" s="19" t="s">
        <v>40</v>
      </c>
      <c r="M424" s="19" t="s">
        <v>59</v>
      </c>
      <c r="N424" s="22">
        <v>0.52500000000000002</v>
      </c>
      <c r="O424" s="19">
        <v>14</v>
      </c>
    </row>
    <row r="425" spans="1:15" ht="23.25" thickBot="1">
      <c r="A425" s="18"/>
      <c r="B425" s="19"/>
      <c r="C425" s="20"/>
      <c r="D425" s="20"/>
      <c r="E425" s="19"/>
      <c r="F425" s="19"/>
      <c r="G425" s="19"/>
      <c r="H425" s="19"/>
      <c r="I425" s="19"/>
      <c r="J425" s="22"/>
      <c r="K425" s="19"/>
      <c r="L425" s="19" t="s">
        <v>40</v>
      </c>
      <c r="M425" s="19" t="s">
        <v>125</v>
      </c>
      <c r="N425" s="22">
        <v>0.41980000000000001</v>
      </c>
      <c r="O425" s="19">
        <v>3</v>
      </c>
    </row>
    <row r="426" spans="1:15" ht="23.25" thickBot="1">
      <c r="A426" s="18"/>
      <c r="B426" s="19"/>
      <c r="C426" s="20"/>
      <c r="D426" s="20"/>
      <c r="E426" s="19"/>
      <c r="F426" s="19"/>
      <c r="G426" s="19"/>
      <c r="H426" s="19"/>
      <c r="I426" s="19"/>
      <c r="J426" s="22"/>
      <c r="K426" s="19"/>
      <c r="L426" s="19" t="s">
        <v>40</v>
      </c>
      <c r="M426" s="19" t="s">
        <v>124</v>
      </c>
      <c r="N426" s="22">
        <v>0.41980000000000001</v>
      </c>
      <c r="O426" s="19">
        <v>5</v>
      </c>
    </row>
    <row r="427" spans="1:15" ht="57" thickBot="1">
      <c r="A427" s="18"/>
      <c r="B427" s="19"/>
      <c r="C427" s="20"/>
      <c r="D427" s="20"/>
      <c r="E427" s="19"/>
      <c r="F427" s="19"/>
      <c r="G427" s="19"/>
      <c r="H427" s="19"/>
      <c r="I427" s="19"/>
      <c r="J427" s="22"/>
      <c r="K427" s="19"/>
      <c r="L427" s="19" t="s">
        <v>48</v>
      </c>
      <c r="M427" s="19" t="s">
        <v>51</v>
      </c>
      <c r="N427" s="22">
        <v>0.33750000000000002</v>
      </c>
      <c r="O427" s="19"/>
    </row>
    <row r="428" spans="1:15" ht="45.75" thickBot="1">
      <c r="A428" s="18"/>
      <c r="B428" s="19"/>
      <c r="C428" s="20"/>
      <c r="D428" s="20"/>
      <c r="E428" s="19"/>
      <c r="F428" s="19"/>
      <c r="G428" s="19"/>
      <c r="H428" s="19"/>
      <c r="I428" s="19"/>
      <c r="J428" s="22"/>
      <c r="K428" s="19"/>
      <c r="L428" s="19" t="s">
        <v>26</v>
      </c>
      <c r="M428" s="19" t="s">
        <v>52</v>
      </c>
      <c r="N428" s="22">
        <v>0.13731959208365743</v>
      </c>
      <c r="O428" s="19">
        <v>5</v>
      </c>
    </row>
    <row r="429" spans="1:15" ht="23.25" thickBot="1">
      <c r="A429" s="18"/>
      <c r="B429" s="19"/>
      <c r="C429" s="20"/>
      <c r="D429" s="20"/>
      <c r="E429" s="19"/>
      <c r="F429" s="19"/>
      <c r="G429" s="19"/>
      <c r="H429" s="19"/>
      <c r="I429" s="19"/>
      <c r="J429" s="22"/>
      <c r="K429" s="19"/>
      <c r="L429" s="19" t="s">
        <v>40</v>
      </c>
      <c r="M429" s="19" t="s">
        <v>170</v>
      </c>
      <c r="N429" s="22">
        <v>0.128</v>
      </c>
      <c r="O429" s="19">
        <v>11</v>
      </c>
    </row>
    <row r="430" spans="1:15" ht="23.25" thickBot="1">
      <c r="A430" s="18"/>
      <c r="B430" s="19"/>
      <c r="C430" s="20"/>
      <c r="D430" s="20"/>
      <c r="E430" s="19"/>
      <c r="F430" s="19"/>
      <c r="G430" s="19"/>
      <c r="H430" s="19"/>
      <c r="I430" s="19"/>
      <c r="J430" s="22"/>
      <c r="K430" s="19"/>
      <c r="L430" s="19" t="s">
        <v>40</v>
      </c>
      <c r="M430" s="19" t="s">
        <v>171</v>
      </c>
      <c r="N430" s="22">
        <v>0.128</v>
      </c>
      <c r="O430" s="19">
        <v>11</v>
      </c>
    </row>
    <row r="431" spans="1:15" ht="23.25" thickBot="1">
      <c r="A431" s="18"/>
      <c r="B431" s="19"/>
      <c r="C431" s="20"/>
      <c r="D431" s="20"/>
      <c r="E431" s="19"/>
      <c r="F431" s="19"/>
      <c r="G431" s="19"/>
      <c r="H431" s="19"/>
      <c r="I431" s="19"/>
      <c r="J431" s="22"/>
      <c r="K431" s="19"/>
      <c r="L431" s="19" t="s">
        <v>40</v>
      </c>
      <c r="M431" s="19" t="s">
        <v>172</v>
      </c>
      <c r="N431" s="22">
        <v>0.128</v>
      </c>
      <c r="O431" s="19">
        <v>11</v>
      </c>
    </row>
    <row r="432" spans="1:15" ht="23.25" thickBot="1">
      <c r="A432" s="18"/>
      <c r="B432" s="19"/>
      <c r="C432" s="20"/>
      <c r="D432" s="20"/>
      <c r="E432" s="19"/>
      <c r="F432" s="19"/>
      <c r="G432" s="19"/>
      <c r="H432" s="19"/>
      <c r="I432" s="19"/>
      <c r="J432" s="22"/>
      <c r="K432" s="19"/>
      <c r="L432" s="19" t="s">
        <v>40</v>
      </c>
      <c r="M432" s="19" t="s">
        <v>173</v>
      </c>
      <c r="N432" s="22">
        <v>0.128</v>
      </c>
      <c r="O432" s="19">
        <v>11</v>
      </c>
    </row>
    <row r="433" spans="1:15" ht="23.25" thickBot="1">
      <c r="A433" s="18"/>
      <c r="B433" s="19"/>
      <c r="C433" s="20"/>
      <c r="D433" s="20"/>
      <c r="E433" s="19"/>
      <c r="F433" s="19"/>
      <c r="G433" s="19"/>
      <c r="H433" s="19"/>
      <c r="I433" s="19"/>
      <c r="J433" s="22"/>
      <c r="K433" s="19"/>
      <c r="L433" s="19" t="s">
        <v>40</v>
      </c>
      <c r="M433" s="19" t="s">
        <v>174</v>
      </c>
      <c r="N433" s="22">
        <v>0.128</v>
      </c>
      <c r="O433" s="19">
        <v>11</v>
      </c>
    </row>
    <row r="434" spans="1:15" ht="23.25" thickBot="1">
      <c r="A434" s="18"/>
      <c r="B434" s="19"/>
      <c r="C434" s="20"/>
      <c r="D434" s="20"/>
      <c r="E434" s="19"/>
      <c r="F434" s="19"/>
      <c r="G434" s="19"/>
      <c r="H434" s="19"/>
      <c r="I434" s="19"/>
      <c r="J434" s="22"/>
      <c r="K434" s="19"/>
      <c r="L434" s="19" t="s">
        <v>40</v>
      </c>
      <c r="M434" s="19" t="s">
        <v>104</v>
      </c>
      <c r="N434" s="22">
        <v>0.128</v>
      </c>
      <c r="O434" s="19">
        <v>11</v>
      </c>
    </row>
    <row r="435" spans="1:15" ht="23.25" thickBot="1">
      <c r="A435" s="18"/>
      <c r="B435" s="19"/>
      <c r="C435" s="20"/>
      <c r="D435" s="20"/>
      <c r="E435" s="19"/>
      <c r="F435" s="19"/>
      <c r="G435" s="19"/>
      <c r="H435" s="19"/>
      <c r="I435" s="19"/>
      <c r="J435" s="22"/>
      <c r="K435" s="19"/>
      <c r="L435" s="19" t="s">
        <v>40</v>
      </c>
      <c r="M435" s="19" t="s">
        <v>175</v>
      </c>
      <c r="N435" s="22">
        <v>0.128</v>
      </c>
      <c r="O435" s="19">
        <v>11</v>
      </c>
    </row>
    <row r="436" spans="1:15" ht="23.25" thickBot="1">
      <c r="A436" s="18"/>
      <c r="B436" s="19"/>
      <c r="C436" s="20"/>
      <c r="D436" s="20"/>
      <c r="E436" s="19"/>
      <c r="F436" s="19"/>
      <c r="G436" s="19"/>
      <c r="H436" s="19"/>
      <c r="I436" s="19"/>
      <c r="J436" s="22"/>
      <c r="K436" s="19"/>
      <c r="L436" s="19" t="s">
        <v>40</v>
      </c>
      <c r="M436" s="19" t="s">
        <v>176</v>
      </c>
      <c r="N436" s="22">
        <v>0.128</v>
      </c>
      <c r="O436" s="19">
        <v>11</v>
      </c>
    </row>
    <row r="437" spans="1:15" ht="23.25" thickBot="1">
      <c r="A437" s="18"/>
      <c r="B437" s="19"/>
      <c r="C437" s="20"/>
      <c r="D437" s="20"/>
      <c r="E437" s="19"/>
      <c r="F437" s="19"/>
      <c r="G437" s="19"/>
      <c r="H437" s="19"/>
      <c r="I437" s="19"/>
      <c r="J437" s="22"/>
      <c r="K437" s="19"/>
      <c r="L437" s="19" t="s">
        <v>40</v>
      </c>
      <c r="M437" s="19" t="s">
        <v>177</v>
      </c>
      <c r="N437" s="22">
        <v>0.128</v>
      </c>
      <c r="O437" s="19">
        <v>11</v>
      </c>
    </row>
    <row r="438" spans="1:15" ht="23.25" thickBot="1">
      <c r="A438" s="18"/>
      <c r="B438" s="19"/>
      <c r="C438" s="20"/>
      <c r="D438" s="20"/>
      <c r="E438" s="19"/>
      <c r="F438" s="19"/>
      <c r="G438" s="19"/>
      <c r="H438" s="19"/>
      <c r="I438" s="19"/>
      <c r="J438" s="22"/>
      <c r="K438" s="19"/>
      <c r="L438" s="19" t="s">
        <v>40</v>
      </c>
      <c r="M438" s="19" t="s">
        <v>178</v>
      </c>
      <c r="N438" s="22">
        <v>0.128</v>
      </c>
      <c r="O438" s="19">
        <v>11</v>
      </c>
    </row>
    <row r="439" spans="1:15" ht="23.25" thickBot="1">
      <c r="A439" s="18"/>
      <c r="B439" s="19"/>
      <c r="C439" s="20"/>
      <c r="D439" s="20"/>
      <c r="E439" s="19"/>
      <c r="F439" s="19"/>
      <c r="G439" s="19"/>
      <c r="H439" s="19"/>
      <c r="I439" s="19"/>
      <c r="J439" s="22"/>
      <c r="K439" s="19"/>
      <c r="L439" s="19" t="s">
        <v>40</v>
      </c>
      <c r="M439" s="19" t="s">
        <v>179</v>
      </c>
      <c r="N439" s="22">
        <v>0.128</v>
      </c>
      <c r="O439" s="19">
        <v>11</v>
      </c>
    </row>
    <row r="440" spans="1:15" ht="23.25" thickBot="1">
      <c r="A440" s="18"/>
      <c r="B440" s="19"/>
      <c r="C440" s="20"/>
      <c r="D440" s="20"/>
      <c r="E440" s="19"/>
      <c r="F440" s="19"/>
      <c r="G440" s="19"/>
      <c r="H440" s="19"/>
      <c r="I440" s="19"/>
      <c r="J440" s="22"/>
      <c r="K440" s="19"/>
      <c r="L440" s="19" t="s">
        <v>40</v>
      </c>
      <c r="M440" s="19" t="s">
        <v>180</v>
      </c>
      <c r="N440" s="22">
        <v>0.128</v>
      </c>
      <c r="O440" s="19">
        <v>11</v>
      </c>
    </row>
    <row r="441" spans="1:15" ht="23.25" thickBot="1">
      <c r="A441" s="18"/>
      <c r="B441" s="19"/>
      <c r="C441" s="20"/>
      <c r="D441" s="20"/>
      <c r="E441" s="19"/>
      <c r="F441" s="19"/>
      <c r="G441" s="19"/>
      <c r="H441" s="19"/>
      <c r="I441" s="19"/>
      <c r="J441" s="22"/>
      <c r="K441" s="19"/>
      <c r="L441" s="19" t="s">
        <v>40</v>
      </c>
      <c r="M441" s="19" t="s">
        <v>96</v>
      </c>
      <c r="N441" s="22">
        <v>0.128</v>
      </c>
      <c r="O441" s="19">
        <v>11</v>
      </c>
    </row>
    <row r="442" spans="1:15" ht="23.25" thickBot="1">
      <c r="A442" s="18"/>
      <c r="B442" s="19"/>
      <c r="C442" s="20"/>
      <c r="D442" s="20"/>
      <c r="E442" s="19"/>
      <c r="F442" s="19"/>
      <c r="G442" s="19"/>
      <c r="H442" s="19"/>
      <c r="I442" s="19"/>
      <c r="J442" s="22"/>
      <c r="K442" s="19"/>
      <c r="L442" s="19" t="s">
        <v>40</v>
      </c>
      <c r="M442" s="19" t="s">
        <v>65</v>
      </c>
      <c r="N442" s="22">
        <v>0.128</v>
      </c>
      <c r="O442" s="19">
        <v>11</v>
      </c>
    </row>
    <row r="443" spans="1:15" ht="23.25" thickBot="1">
      <c r="A443" s="18"/>
      <c r="B443" s="19"/>
      <c r="C443" s="20"/>
      <c r="D443" s="20"/>
      <c r="E443" s="19"/>
      <c r="F443" s="19"/>
      <c r="G443" s="19"/>
      <c r="H443" s="19"/>
      <c r="I443" s="19"/>
      <c r="J443" s="22"/>
      <c r="K443" s="19"/>
      <c r="L443" s="19" t="s">
        <v>40</v>
      </c>
      <c r="M443" s="19" t="s">
        <v>181</v>
      </c>
      <c r="N443" s="22">
        <v>0.128</v>
      </c>
      <c r="O443" s="19">
        <v>11</v>
      </c>
    </row>
    <row r="444" spans="1:15" ht="23.25" thickBot="1">
      <c r="A444" s="18"/>
      <c r="B444" s="19"/>
      <c r="C444" s="20"/>
      <c r="D444" s="20"/>
      <c r="E444" s="19"/>
      <c r="F444" s="19"/>
      <c r="G444" s="19"/>
      <c r="H444" s="19"/>
      <c r="I444" s="19"/>
      <c r="J444" s="22"/>
      <c r="K444" s="19"/>
      <c r="L444" s="19" t="s">
        <v>40</v>
      </c>
      <c r="M444" s="19" t="s">
        <v>182</v>
      </c>
      <c r="N444" s="22">
        <v>0.128</v>
      </c>
      <c r="O444" s="19">
        <v>11</v>
      </c>
    </row>
    <row r="445" spans="1:15" ht="23.25" thickBot="1">
      <c r="A445" s="18"/>
      <c r="B445" s="19"/>
      <c r="C445" s="20"/>
      <c r="D445" s="20"/>
      <c r="E445" s="19"/>
      <c r="F445" s="19"/>
      <c r="G445" s="19"/>
      <c r="H445" s="19"/>
      <c r="I445" s="19"/>
      <c r="J445" s="22"/>
      <c r="K445" s="19"/>
      <c r="L445" s="19" t="s">
        <v>40</v>
      </c>
      <c r="M445" s="19" t="s">
        <v>183</v>
      </c>
      <c r="N445" s="22">
        <v>0.128</v>
      </c>
      <c r="O445" s="19">
        <v>11</v>
      </c>
    </row>
    <row r="446" spans="1:15" ht="23.25" thickBot="1">
      <c r="A446" s="18"/>
      <c r="B446" s="19"/>
      <c r="C446" s="20"/>
      <c r="D446" s="20"/>
      <c r="E446" s="19"/>
      <c r="F446" s="19"/>
      <c r="G446" s="19"/>
      <c r="H446" s="19"/>
      <c r="I446" s="19"/>
      <c r="J446" s="22"/>
      <c r="K446" s="19"/>
      <c r="L446" s="19" t="s">
        <v>40</v>
      </c>
      <c r="M446" s="19" t="s">
        <v>184</v>
      </c>
      <c r="N446" s="22">
        <v>0.128</v>
      </c>
      <c r="O446" s="19">
        <v>11</v>
      </c>
    </row>
    <row r="447" spans="1:15" ht="23.25" thickBot="1">
      <c r="A447" s="18"/>
      <c r="B447" s="19"/>
      <c r="C447" s="20"/>
      <c r="D447" s="20"/>
      <c r="E447" s="19"/>
      <c r="F447" s="19"/>
      <c r="G447" s="19"/>
      <c r="H447" s="19"/>
      <c r="I447" s="19"/>
      <c r="J447" s="22"/>
      <c r="K447" s="19"/>
      <c r="L447" s="19" t="s">
        <v>40</v>
      </c>
      <c r="M447" s="19" t="s">
        <v>185</v>
      </c>
      <c r="N447" s="22">
        <v>0.128</v>
      </c>
      <c r="O447" s="19">
        <v>11</v>
      </c>
    </row>
    <row r="448" spans="1:15" ht="23.25" thickBot="1">
      <c r="A448" s="18"/>
      <c r="B448" s="19"/>
      <c r="C448" s="20"/>
      <c r="D448" s="20"/>
      <c r="E448" s="19"/>
      <c r="F448" s="19"/>
      <c r="G448" s="19"/>
      <c r="H448" s="19"/>
      <c r="I448" s="19"/>
      <c r="J448" s="22"/>
      <c r="K448" s="19"/>
      <c r="L448" s="19" t="s">
        <v>40</v>
      </c>
      <c r="M448" s="19" t="s">
        <v>186</v>
      </c>
      <c r="N448" s="22">
        <v>0.128</v>
      </c>
      <c r="O448" s="19">
        <v>11</v>
      </c>
    </row>
    <row r="449" spans="1:15" ht="23.25" thickBot="1">
      <c r="A449" s="18"/>
      <c r="B449" s="19"/>
      <c r="C449" s="20"/>
      <c r="D449" s="20"/>
      <c r="E449" s="19"/>
      <c r="F449" s="19"/>
      <c r="G449" s="19"/>
      <c r="H449" s="19"/>
      <c r="I449" s="19"/>
      <c r="J449" s="22"/>
      <c r="K449" s="19"/>
      <c r="L449" s="19" t="s">
        <v>40</v>
      </c>
      <c r="M449" s="19" t="s">
        <v>187</v>
      </c>
      <c r="N449" s="22">
        <v>0.128</v>
      </c>
      <c r="O449" s="19">
        <v>11</v>
      </c>
    </row>
    <row r="450" spans="1:15" ht="34.5" thickBot="1">
      <c r="A450" s="18"/>
      <c r="B450" s="19"/>
      <c r="C450" s="20"/>
      <c r="D450" s="20"/>
      <c r="E450" s="19"/>
      <c r="F450" s="19"/>
      <c r="G450" s="19"/>
      <c r="H450" s="19"/>
      <c r="I450" s="19"/>
      <c r="J450" s="22"/>
      <c r="K450" s="19"/>
      <c r="L450" s="19" t="s">
        <v>40</v>
      </c>
      <c r="M450" s="19" t="s">
        <v>188</v>
      </c>
      <c r="N450" s="22">
        <v>0.128</v>
      </c>
      <c r="O450" s="19">
        <v>11</v>
      </c>
    </row>
    <row r="451" spans="1:15" ht="23.25" thickBot="1">
      <c r="A451" s="18"/>
      <c r="B451" s="19"/>
      <c r="C451" s="20"/>
      <c r="D451" s="20"/>
      <c r="E451" s="19"/>
      <c r="F451" s="19"/>
      <c r="G451" s="19"/>
      <c r="H451" s="19"/>
      <c r="I451" s="19"/>
      <c r="J451" s="22"/>
      <c r="K451" s="19"/>
      <c r="L451" s="19" t="s">
        <v>40</v>
      </c>
      <c r="M451" s="19" t="s">
        <v>189</v>
      </c>
      <c r="N451" s="22">
        <v>0.128</v>
      </c>
      <c r="O451" s="19">
        <v>14</v>
      </c>
    </row>
    <row r="452" spans="1:15" ht="68.25" thickBot="1">
      <c r="A452" s="18"/>
      <c r="B452" s="19"/>
      <c r="C452" s="20"/>
      <c r="D452" s="20"/>
      <c r="E452" s="19"/>
      <c r="F452" s="19"/>
      <c r="G452" s="19"/>
      <c r="H452" s="19"/>
      <c r="I452" s="19"/>
      <c r="J452" s="22"/>
      <c r="K452" s="19"/>
      <c r="L452" s="19" t="s">
        <v>48</v>
      </c>
      <c r="M452" s="19" t="s">
        <v>46</v>
      </c>
      <c r="N452" s="22">
        <v>0.1125</v>
      </c>
      <c r="O452" s="19"/>
    </row>
    <row r="453" spans="1:15" ht="45.75" thickBot="1">
      <c r="A453" s="18" t="s">
        <v>18</v>
      </c>
      <c r="B453" s="19" t="s">
        <v>19</v>
      </c>
      <c r="C453" s="20" t="s">
        <v>20</v>
      </c>
      <c r="D453" s="20" t="s">
        <v>21</v>
      </c>
      <c r="E453" s="19" t="s">
        <v>190</v>
      </c>
      <c r="F453" s="19" t="s">
        <v>39</v>
      </c>
      <c r="G453" s="19"/>
      <c r="H453" s="19"/>
      <c r="I453" s="19"/>
      <c r="J453" s="22">
        <v>1486.6428613096705</v>
      </c>
      <c r="K453" s="23" t="e">
        <f>+J453-SUM(N453:N565)</f>
        <v>#REF!</v>
      </c>
      <c r="L453" s="19" t="s">
        <v>40</v>
      </c>
      <c r="M453" s="19" t="s">
        <v>25</v>
      </c>
      <c r="N453" s="22">
        <v>208.13000058335388</v>
      </c>
      <c r="O453" s="19">
        <v>12</v>
      </c>
    </row>
    <row r="454" spans="1:15" ht="23.25" thickBot="1">
      <c r="A454" s="18"/>
      <c r="B454" s="19"/>
      <c r="C454" s="20"/>
      <c r="D454" s="20"/>
      <c r="E454" s="19"/>
      <c r="F454" s="19"/>
      <c r="G454" s="19"/>
      <c r="H454" s="19"/>
      <c r="I454" s="19"/>
      <c r="J454" s="22"/>
      <c r="K454" s="23"/>
      <c r="L454" s="19" t="s">
        <v>40</v>
      </c>
      <c r="M454" s="19" t="s">
        <v>54</v>
      </c>
      <c r="N454" s="22">
        <v>74.336544000174399</v>
      </c>
      <c r="O454" s="19">
        <v>11</v>
      </c>
    </row>
    <row r="455" spans="1:15" ht="23.25" thickBot="1">
      <c r="A455" s="18"/>
      <c r="B455" s="19"/>
      <c r="C455" s="20"/>
      <c r="D455" s="20"/>
      <c r="E455" s="19"/>
      <c r="F455" s="19"/>
      <c r="G455" s="19"/>
      <c r="H455" s="19"/>
      <c r="I455" s="19"/>
      <c r="J455" s="22"/>
      <c r="K455" s="19"/>
      <c r="L455" s="19" t="s">
        <v>40</v>
      </c>
      <c r="M455" s="19" t="s">
        <v>120</v>
      </c>
      <c r="N455" s="22">
        <v>10.6859</v>
      </c>
      <c r="O455" s="19">
        <v>7</v>
      </c>
    </row>
    <row r="456" spans="1:15" ht="34.5" thickBot="1">
      <c r="A456" s="18"/>
      <c r="B456" s="19"/>
      <c r="C456" s="20"/>
      <c r="D456" s="20"/>
      <c r="E456" s="19"/>
      <c r="F456" s="19"/>
      <c r="G456" s="19"/>
      <c r="H456" s="19"/>
      <c r="I456" s="19"/>
      <c r="J456" s="22"/>
      <c r="K456" s="19"/>
      <c r="L456" s="19" t="s">
        <v>48</v>
      </c>
      <c r="M456" s="19" t="s">
        <v>49</v>
      </c>
      <c r="N456" s="22">
        <v>10.574999999999999</v>
      </c>
      <c r="O456" s="19"/>
    </row>
    <row r="457" spans="1:15" ht="23.25" thickBot="1">
      <c r="A457" s="18"/>
      <c r="B457" s="19"/>
      <c r="C457" s="20"/>
      <c r="D457" s="20"/>
      <c r="E457" s="19"/>
      <c r="F457" s="19"/>
      <c r="G457" s="19"/>
      <c r="H457" s="19"/>
      <c r="I457" s="19"/>
      <c r="J457" s="22"/>
      <c r="K457" s="19"/>
      <c r="L457" s="19" t="s">
        <v>40</v>
      </c>
      <c r="M457" s="19" t="s">
        <v>121</v>
      </c>
      <c r="N457" s="22">
        <v>9.4838000000000005</v>
      </c>
      <c r="O457" s="19">
        <v>3</v>
      </c>
    </row>
    <row r="458" spans="1:15" ht="23.25" thickBot="1">
      <c r="A458" s="18"/>
      <c r="B458" s="19"/>
      <c r="C458" s="20"/>
      <c r="D458" s="20"/>
      <c r="E458" s="19"/>
      <c r="F458" s="19"/>
      <c r="G458" s="19"/>
      <c r="H458" s="19"/>
      <c r="I458" s="19"/>
      <c r="J458" s="22"/>
      <c r="K458" s="19"/>
      <c r="L458" s="19" t="s">
        <v>40</v>
      </c>
      <c r="M458" s="24" t="s">
        <v>191</v>
      </c>
      <c r="N458" s="22">
        <v>7.23499525837373</v>
      </c>
      <c r="O458" s="19">
        <v>11</v>
      </c>
    </row>
    <row r="459" spans="1:15" ht="23.25" thickBot="1">
      <c r="A459" s="18"/>
      <c r="B459" s="19"/>
      <c r="C459" s="20"/>
      <c r="D459" s="20"/>
      <c r="E459" s="19"/>
      <c r="F459" s="19"/>
      <c r="G459" s="19"/>
      <c r="H459" s="19"/>
      <c r="I459" s="19"/>
      <c r="J459" s="22"/>
      <c r="K459" s="19"/>
      <c r="L459" s="19" t="s">
        <v>40</v>
      </c>
      <c r="M459" s="24" t="s">
        <v>56</v>
      </c>
      <c r="N459" s="22">
        <v>7.0916479285284622</v>
      </c>
      <c r="O459" s="19">
        <v>11</v>
      </c>
    </row>
    <row r="460" spans="1:15" ht="34.5" thickBot="1">
      <c r="A460" s="18"/>
      <c r="B460" s="19"/>
      <c r="C460" s="20"/>
      <c r="D460" s="20"/>
      <c r="E460" s="19"/>
      <c r="F460" s="19"/>
      <c r="G460" s="19"/>
      <c r="H460" s="19"/>
      <c r="I460" s="19"/>
      <c r="J460" s="22"/>
      <c r="K460" s="19"/>
      <c r="L460" s="19" t="s">
        <v>139</v>
      </c>
      <c r="M460" s="19" t="s">
        <v>120</v>
      </c>
      <c r="N460" s="22">
        <v>6.9016666666666664</v>
      </c>
      <c r="O460" s="19">
        <v>7</v>
      </c>
    </row>
    <row r="461" spans="1:15" ht="23.25" thickBot="1">
      <c r="A461" s="18"/>
      <c r="B461" s="19"/>
      <c r="C461" s="20"/>
      <c r="D461" s="20"/>
      <c r="E461" s="19"/>
      <c r="F461" s="19"/>
      <c r="G461" s="19"/>
      <c r="H461" s="19"/>
      <c r="I461" s="19"/>
      <c r="J461" s="22"/>
      <c r="K461" s="19"/>
      <c r="L461" s="19" t="s">
        <v>40</v>
      </c>
      <c r="M461" s="19" t="s">
        <v>122</v>
      </c>
      <c r="N461" s="22">
        <v>6.6787000000000001</v>
      </c>
      <c r="O461" s="19">
        <v>13</v>
      </c>
    </row>
    <row r="462" spans="1:15" ht="45.75" thickBot="1">
      <c r="A462" s="18"/>
      <c r="B462" s="19"/>
      <c r="C462" s="20"/>
      <c r="D462" s="20"/>
      <c r="E462" s="19"/>
      <c r="F462" s="19"/>
      <c r="G462" s="19"/>
      <c r="H462" s="19"/>
      <c r="I462" s="19"/>
      <c r="J462" s="22"/>
      <c r="K462" s="19"/>
      <c r="L462" s="19" t="s">
        <v>140</v>
      </c>
      <c r="M462" s="19" t="s">
        <v>141</v>
      </c>
      <c r="N462" s="22">
        <v>4.7833333333333332</v>
      </c>
      <c r="O462" s="19">
        <v>13</v>
      </c>
    </row>
    <row r="463" spans="1:15" ht="45.75" thickBot="1">
      <c r="A463" s="18"/>
      <c r="B463" s="19"/>
      <c r="C463" s="20"/>
      <c r="D463" s="20"/>
      <c r="E463" s="19"/>
      <c r="F463" s="19"/>
      <c r="G463" s="19"/>
      <c r="H463" s="19"/>
      <c r="I463" s="19"/>
      <c r="J463" s="22"/>
      <c r="K463" s="19"/>
      <c r="L463" s="19" t="s">
        <v>48</v>
      </c>
      <c r="M463" s="19" t="s">
        <v>50</v>
      </c>
      <c r="N463" s="22">
        <v>3.9611000000000001</v>
      </c>
      <c r="O463" s="19"/>
    </row>
    <row r="464" spans="1:15" ht="45.75" thickBot="1">
      <c r="A464" s="18"/>
      <c r="B464" s="19"/>
      <c r="C464" s="20"/>
      <c r="D464" s="20"/>
      <c r="E464" s="19"/>
      <c r="F464" s="19"/>
      <c r="G464" s="19"/>
      <c r="H464" s="19"/>
      <c r="I464" s="19"/>
      <c r="J464" s="22"/>
      <c r="K464" s="19"/>
      <c r="L464" s="19" t="s">
        <v>140</v>
      </c>
      <c r="M464" s="19" t="s">
        <v>25</v>
      </c>
      <c r="N464" s="22">
        <v>3.3083333333333336</v>
      </c>
      <c r="O464" s="19"/>
    </row>
    <row r="465" spans="1:15" ht="23.25" thickBot="1">
      <c r="A465" s="18"/>
      <c r="B465" s="19"/>
      <c r="C465" s="20"/>
      <c r="D465" s="20"/>
      <c r="E465" s="19"/>
      <c r="F465" s="19"/>
      <c r="G465" s="19"/>
      <c r="H465" s="19"/>
      <c r="I465" s="19"/>
      <c r="J465" s="22"/>
      <c r="K465" s="19"/>
      <c r="L465" s="19" t="s">
        <v>40</v>
      </c>
      <c r="M465" s="19" t="s">
        <v>132</v>
      </c>
      <c r="N465" s="22">
        <v>3.0697969570226968</v>
      </c>
      <c r="O465" s="19">
        <v>12</v>
      </c>
    </row>
    <row r="466" spans="1:15" ht="23.25" thickBot="1">
      <c r="A466" s="18"/>
      <c r="B466" s="19"/>
      <c r="C466" s="20"/>
      <c r="D466" s="20"/>
      <c r="E466" s="19"/>
      <c r="F466" s="19"/>
      <c r="G466" s="19"/>
      <c r="H466" s="19"/>
      <c r="I466" s="19"/>
      <c r="J466" s="22"/>
      <c r="K466" s="19"/>
      <c r="L466" s="19" t="s">
        <v>40</v>
      </c>
      <c r="M466" s="19" t="s">
        <v>123</v>
      </c>
      <c r="N466" s="22">
        <v>2.6715</v>
      </c>
      <c r="O466" s="19">
        <v>3</v>
      </c>
    </row>
    <row r="467" spans="1:15" ht="23.25" thickBot="1">
      <c r="A467" s="18"/>
      <c r="B467" s="19"/>
      <c r="C467" s="20"/>
      <c r="D467" s="20"/>
      <c r="E467" s="19"/>
      <c r="F467" s="19"/>
      <c r="G467" s="19"/>
      <c r="H467" s="19"/>
      <c r="I467" s="19"/>
      <c r="J467" s="22"/>
      <c r="K467" s="19"/>
      <c r="L467" s="19" t="s">
        <v>40</v>
      </c>
      <c r="M467" s="19" t="s">
        <v>29</v>
      </c>
      <c r="N467" s="22">
        <v>2.6715</v>
      </c>
      <c r="O467" s="19">
        <v>14</v>
      </c>
    </row>
    <row r="468" spans="1:15" ht="23.25" thickBot="1">
      <c r="A468" s="18"/>
      <c r="B468" s="19"/>
      <c r="C468" s="20"/>
      <c r="D468" s="20"/>
      <c r="E468" s="19"/>
      <c r="F468" s="19"/>
      <c r="G468" s="19"/>
      <c r="H468" s="19"/>
      <c r="I468" s="19"/>
      <c r="J468" s="22"/>
      <c r="K468" s="19"/>
      <c r="L468" s="19" t="s">
        <v>40</v>
      </c>
      <c r="M468" s="19" t="s">
        <v>60</v>
      </c>
      <c r="N468" s="22">
        <v>1.1668010113501388</v>
      </c>
      <c r="O468" s="19">
        <v>11</v>
      </c>
    </row>
    <row r="469" spans="1:15" ht="34.5" thickBot="1">
      <c r="A469" s="18"/>
      <c r="B469" s="19"/>
      <c r="C469" s="20"/>
      <c r="D469" s="20"/>
      <c r="E469" s="19"/>
      <c r="F469" s="19"/>
      <c r="G469" s="19"/>
      <c r="H469" s="19"/>
      <c r="I469" s="19"/>
      <c r="J469" s="22"/>
      <c r="K469" s="19"/>
      <c r="L469" s="19" t="s">
        <v>139</v>
      </c>
      <c r="M469" s="19" t="s">
        <v>142</v>
      </c>
      <c r="N469" s="22">
        <v>1.1333333333333333</v>
      </c>
      <c r="O469" s="19">
        <v>7</v>
      </c>
    </row>
    <row r="470" spans="1:15" ht="45.75" thickBot="1">
      <c r="A470" s="18"/>
      <c r="B470" s="19"/>
      <c r="C470" s="20"/>
      <c r="D470" s="20"/>
      <c r="E470" s="19"/>
      <c r="F470" s="19"/>
      <c r="G470" s="19"/>
      <c r="H470" s="19"/>
      <c r="I470" s="19"/>
      <c r="J470" s="22"/>
      <c r="K470" s="19"/>
      <c r="L470" s="19" t="s">
        <v>26</v>
      </c>
      <c r="M470" s="19" t="s">
        <v>68</v>
      </c>
      <c r="N470" s="22">
        <v>1.0686390321983519</v>
      </c>
      <c r="O470" s="19"/>
    </row>
    <row r="471" spans="1:15" ht="34.5" thickBot="1">
      <c r="A471" s="18"/>
      <c r="B471" s="19"/>
      <c r="C471" s="20"/>
      <c r="D471" s="20"/>
      <c r="E471" s="19"/>
      <c r="F471" s="19"/>
      <c r="G471" s="19"/>
      <c r="H471" s="19"/>
      <c r="I471" s="19"/>
      <c r="J471" s="22"/>
      <c r="K471" s="19"/>
      <c r="L471" s="19" t="s">
        <v>143</v>
      </c>
      <c r="M471" s="19" t="s">
        <v>25</v>
      </c>
      <c r="N471" s="22">
        <v>0.78333333333333333</v>
      </c>
      <c r="O471" s="19">
        <v>4</v>
      </c>
    </row>
    <row r="472" spans="1:15" ht="68.25" thickBot="1">
      <c r="A472" s="18"/>
      <c r="B472" s="19"/>
      <c r="C472" s="20"/>
      <c r="D472" s="20"/>
      <c r="E472" s="19"/>
      <c r="F472" s="19"/>
      <c r="G472" s="19"/>
      <c r="H472" s="19"/>
      <c r="I472" s="19"/>
      <c r="J472" s="22"/>
      <c r="K472" s="19"/>
      <c r="L472" s="19" t="s">
        <v>144</v>
      </c>
      <c r="M472" s="19" t="s">
        <v>145</v>
      </c>
      <c r="N472" s="22">
        <v>0.73</v>
      </c>
      <c r="O472" s="19">
        <v>5</v>
      </c>
    </row>
    <row r="473" spans="1:15" ht="23.25" thickBot="1">
      <c r="A473" s="18"/>
      <c r="B473" s="19"/>
      <c r="C473" s="20"/>
      <c r="D473" s="20"/>
      <c r="E473" s="19"/>
      <c r="F473" s="19"/>
      <c r="G473" s="19"/>
      <c r="H473" s="19"/>
      <c r="I473" s="19"/>
      <c r="J473" s="22"/>
      <c r="K473" s="19"/>
      <c r="L473" s="19" t="s">
        <v>40</v>
      </c>
      <c r="M473" s="19" t="s">
        <v>61</v>
      </c>
      <c r="N473" s="22">
        <v>0.55383281065663426</v>
      </c>
      <c r="O473" s="19">
        <v>11</v>
      </c>
    </row>
    <row r="474" spans="1:15" ht="23.25" thickBot="1">
      <c r="A474" s="18"/>
      <c r="B474" s="19"/>
      <c r="C474" s="20"/>
      <c r="D474" s="20"/>
      <c r="E474" s="19"/>
      <c r="F474" s="19"/>
      <c r="G474" s="19"/>
      <c r="H474" s="19"/>
      <c r="I474" s="19"/>
      <c r="J474" s="22"/>
      <c r="K474" s="19"/>
      <c r="L474" s="19" t="s">
        <v>40</v>
      </c>
      <c r="M474" s="19" t="s">
        <v>62</v>
      </c>
      <c r="N474" s="22">
        <v>0.55383281065663426</v>
      </c>
      <c r="O474" s="19">
        <v>11</v>
      </c>
    </row>
    <row r="475" spans="1:15" ht="23.25" thickBot="1">
      <c r="A475" s="18"/>
      <c r="B475" s="19"/>
      <c r="C475" s="20"/>
      <c r="D475" s="20"/>
      <c r="E475" s="19"/>
      <c r="F475" s="19"/>
      <c r="G475" s="19"/>
      <c r="H475" s="19"/>
      <c r="I475" s="19"/>
      <c r="J475" s="22"/>
      <c r="K475" s="19"/>
      <c r="L475" s="19" t="s">
        <v>40</v>
      </c>
      <c r="M475" s="19" t="s">
        <v>63</v>
      </c>
      <c r="N475" s="22">
        <v>0.55377255844948359</v>
      </c>
      <c r="O475" s="19">
        <v>11</v>
      </c>
    </row>
    <row r="476" spans="1:15" ht="68.25" thickBot="1">
      <c r="A476" s="18"/>
      <c r="B476" s="19"/>
      <c r="C476" s="20"/>
      <c r="D476" s="20"/>
      <c r="E476" s="19"/>
      <c r="F476" s="19"/>
      <c r="G476" s="19"/>
      <c r="H476" s="19"/>
      <c r="I476" s="19"/>
      <c r="J476" s="22"/>
      <c r="K476" s="19"/>
      <c r="L476" s="19" t="s">
        <v>144</v>
      </c>
      <c r="M476" s="19" t="s">
        <v>146</v>
      </c>
      <c r="N476" s="22">
        <v>0.42</v>
      </c>
      <c r="O476" s="19">
        <v>5</v>
      </c>
    </row>
    <row r="477" spans="1:15" ht="57" thickBot="1">
      <c r="A477" s="18"/>
      <c r="B477" s="19"/>
      <c r="C477" s="20"/>
      <c r="D477" s="20"/>
      <c r="E477" s="19"/>
      <c r="F477" s="19"/>
      <c r="G477" s="19"/>
      <c r="H477" s="19"/>
      <c r="I477" s="19"/>
      <c r="J477" s="22"/>
      <c r="K477" s="19"/>
      <c r="L477" s="19" t="s">
        <v>40</v>
      </c>
      <c r="M477" s="19" t="s">
        <v>64</v>
      </c>
      <c r="N477" s="22">
        <v>0.4189120256848749</v>
      </c>
      <c r="O477" s="19">
        <v>11</v>
      </c>
    </row>
    <row r="478" spans="1:15" ht="45.75" thickBot="1">
      <c r="A478" s="18"/>
      <c r="B478" s="19"/>
      <c r="C478" s="20"/>
      <c r="D478" s="20"/>
      <c r="E478" s="19"/>
      <c r="F478" s="19"/>
      <c r="G478" s="19"/>
      <c r="H478" s="19"/>
      <c r="I478" s="19"/>
      <c r="J478" s="22"/>
      <c r="K478" s="19"/>
      <c r="L478" s="19" t="s">
        <v>140</v>
      </c>
      <c r="M478" s="19" t="s">
        <v>147</v>
      </c>
      <c r="N478" s="22">
        <v>0.41333333333333333</v>
      </c>
      <c r="O478" s="19">
        <v>15</v>
      </c>
    </row>
    <row r="479" spans="1:15" ht="23.25" thickBot="1">
      <c r="A479" s="18"/>
      <c r="B479" s="19"/>
      <c r="C479" s="20"/>
      <c r="D479" s="20"/>
      <c r="E479" s="19"/>
      <c r="F479" s="19"/>
      <c r="G479" s="19"/>
      <c r="H479" s="19"/>
      <c r="I479" s="19"/>
      <c r="J479" s="22"/>
      <c r="K479" s="19"/>
      <c r="L479" s="19" t="s">
        <v>40</v>
      </c>
      <c r="M479" s="19" t="s">
        <v>59</v>
      </c>
      <c r="N479" s="22">
        <v>0.4007</v>
      </c>
      <c r="O479" s="19">
        <v>14</v>
      </c>
    </row>
    <row r="480" spans="1:15" ht="23.25" thickBot="1">
      <c r="A480" s="18"/>
      <c r="B480" s="19"/>
      <c r="C480" s="20"/>
      <c r="D480" s="20"/>
      <c r="E480" s="19"/>
      <c r="F480" s="19"/>
      <c r="G480" s="19"/>
      <c r="H480" s="19"/>
      <c r="I480" s="19"/>
      <c r="J480" s="22"/>
      <c r="K480" s="19"/>
      <c r="L480" s="19" t="s">
        <v>40</v>
      </c>
      <c r="M480" s="19" t="s">
        <v>124</v>
      </c>
      <c r="N480" s="22">
        <v>0.4007</v>
      </c>
      <c r="O480" s="19">
        <v>5</v>
      </c>
    </row>
    <row r="481" spans="1:15" ht="23.25" thickBot="1">
      <c r="A481" s="18"/>
      <c r="B481" s="19"/>
      <c r="C481" s="20"/>
      <c r="D481" s="20"/>
      <c r="E481" s="19"/>
      <c r="F481" s="19"/>
      <c r="G481" s="19"/>
      <c r="H481" s="19"/>
      <c r="I481" s="19"/>
      <c r="J481" s="22"/>
      <c r="K481" s="19"/>
      <c r="L481" s="19" t="s">
        <v>40</v>
      </c>
      <c r="M481" s="19" t="s">
        <v>125</v>
      </c>
      <c r="N481" s="22">
        <v>0.4007</v>
      </c>
      <c r="O481" s="19">
        <v>3</v>
      </c>
    </row>
    <row r="482" spans="1:15" ht="68.25" thickBot="1">
      <c r="A482" s="18"/>
      <c r="B482" s="19"/>
      <c r="C482" s="20"/>
      <c r="D482" s="20"/>
      <c r="E482" s="19"/>
      <c r="F482" s="19"/>
      <c r="G482" s="19"/>
      <c r="H482" s="19"/>
      <c r="I482" s="19"/>
      <c r="J482" s="22"/>
      <c r="K482" s="19"/>
      <c r="L482" s="19" t="s">
        <v>144</v>
      </c>
      <c r="M482" s="19" t="s">
        <v>148</v>
      </c>
      <c r="N482" s="22">
        <v>0.4</v>
      </c>
      <c r="O482" s="19">
        <v>8</v>
      </c>
    </row>
    <row r="483" spans="1:15" ht="68.25" thickBot="1">
      <c r="A483" s="18"/>
      <c r="B483" s="19"/>
      <c r="C483" s="20"/>
      <c r="D483" s="20"/>
      <c r="E483" s="19"/>
      <c r="F483" s="19"/>
      <c r="G483" s="19"/>
      <c r="H483" s="19"/>
      <c r="I483" s="19"/>
      <c r="J483" s="22"/>
      <c r="K483" s="19"/>
      <c r="L483" s="19" t="s">
        <v>144</v>
      </c>
      <c r="M483" s="19" t="s">
        <v>149</v>
      </c>
      <c r="N483" s="22">
        <v>0.37391170070659308</v>
      </c>
      <c r="O483" s="19">
        <v>5</v>
      </c>
    </row>
    <row r="484" spans="1:15" ht="57" thickBot="1">
      <c r="A484" s="18"/>
      <c r="B484" s="19"/>
      <c r="C484" s="20"/>
      <c r="D484" s="20"/>
      <c r="E484" s="19"/>
      <c r="F484" s="19"/>
      <c r="G484" s="19"/>
      <c r="H484" s="19"/>
      <c r="I484" s="19"/>
      <c r="J484" s="22"/>
      <c r="K484" s="19"/>
      <c r="L484" s="19" t="s">
        <v>48</v>
      </c>
      <c r="M484" s="19" t="s">
        <v>51</v>
      </c>
      <c r="N484" s="22">
        <v>0.33750000000000002</v>
      </c>
      <c r="O484" s="19"/>
    </row>
    <row r="485" spans="1:15" ht="23.25" thickBot="1">
      <c r="A485" s="18"/>
      <c r="B485" s="19"/>
      <c r="C485" s="20"/>
      <c r="D485" s="20"/>
      <c r="E485" s="19"/>
      <c r="F485" s="19"/>
      <c r="G485" s="19"/>
      <c r="H485" s="19"/>
      <c r="I485" s="19"/>
      <c r="J485" s="22"/>
      <c r="K485" s="19"/>
      <c r="L485" s="19" t="s">
        <v>40</v>
      </c>
      <c r="M485" s="19" t="s">
        <v>65</v>
      </c>
      <c r="N485" s="22">
        <v>0.32667858885954393</v>
      </c>
      <c r="O485" s="19">
        <v>11</v>
      </c>
    </row>
    <row r="486" spans="1:15" ht="57" thickBot="1">
      <c r="A486" s="18"/>
      <c r="B486" s="19"/>
      <c r="C486" s="20"/>
      <c r="D486" s="20"/>
      <c r="E486" s="19"/>
      <c r="F486" s="19"/>
      <c r="G486" s="19"/>
      <c r="H486" s="19"/>
      <c r="I486" s="19"/>
      <c r="J486" s="22"/>
      <c r="K486" s="19"/>
      <c r="L486" s="19" t="s">
        <v>48</v>
      </c>
      <c r="M486" s="19" t="s">
        <v>51</v>
      </c>
      <c r="N486" s="22">
        <v>0.3</v>
      </c>
      <c r="O486" s="19"/>
    </row>
    <row r="487" spans="1:15" ht="45.75" thickBot="1">
      <c r="A487" s="18"/>
      <c r="B487" s="19"/>
      <c r="C487" s="20"/>
      <c r="D487" s="20"/>
      <c r="E487" s="19"/>
      <c r="F487" s="19"/>
      <c r="G487" s="19"/>
      <c r="H487" s="19"/>
      <c r="I487" s="19"/>
      <c r="J487" s="22"/>
      <c r="K487" s="19"/>
      <c r="L487" s="19" t="s">
        <v>140</v>
      </c>
      <c r="M487" s="19" t="s">
        <v>124</v>
      </c>
      <c r="N487" s="22">
        <v>0.24833333333333332</v>
      </c>
      <c r="O487" s="19">
        <v>5</v>
      </c>
    </row>
    <row r="488" spans="1:15" ht="68.25" thickBot="1">
      <c r="A488" s="18"/>
      <c r="B488" s="19"/>
      <c r="C488" s="20"/>
      <c r="D488" s="20"/>
      <c r="E488" s="19"/>
      <c r="F488" s="19"/>
      <c r="G488" s="19"/>
      <c r="H488" s="19"/>
      <c r="I488" s="19"/>
      <c r="J488" s="22"/>
      <c r="K488" s="19"/>
      <c r="L488" s="19" t="s">
        <v>144</v>
      </c>
      <c r="M488" s="19" t="s">
        <v>150</v>
      </c>
      <c r="N488" s="22">
        <v>0.23</v>
      </c>
      <c r="O488" s="19">
        <v>5</v>
      </c>
    </row>
    <row r="489" spans="1:15" ht="68.25" thickBot="1">
      <c r="A489" s="18"/>
      <c r="B489" s="19"/>
      <c r="C489" s="20"/>
      <c r="D489" s="20"/>
      <c r="E489" s="19"/>
      <c r="F489" s="19"/>
      <c r="G489" s="19"/>
      <c r="H489" s="19"/>
      <c r="I489" s="19"/>
      <c r="J489" s="22"/>
      <c r="K489" s="19"/>
      <c r="L489" s="19" t="s">
        <v>144</v>
      </c>
      <c r="M489" s="19" t="s">
        <v>151</v>
      </c>
      <c r="N489" s="22">
        <v>0.22393272434788045</v>
      </c>
      <c r="O489" s="19"/>
    </row>
    <row r="490" spans="1:15" ht="68.25" thickBot="1">
      <c r="A490" s="18"/>
      <c r="B490" s="19"/>
      <c r="C490" s="20"/>
      <c r="D490" s="20"/>
      <c r="E490" s="19"/>
      <c r="F490" s="19"/>
      <c r="G490" s="19"/>
      <c r="H490" s="19"/>
      <c r="I490" s="19"/>
      <c r="J490" s="22"/>
      <c r="K490" s="19"/>
      <c r="L490" s="19" t="s">
        <v>144</v>
      </c>
      <c r="M490" s="19" t="s">
        <v>124</v>
      </c>
      <c r="N490" s="22">
        <v>0.21</v>
      </c>
      <c r="O490" s="19">
        <v>5</v>
      </c>
    </row>
    <row r="491" spans="1:15" ht="68.25" thickBot="1">
      <c r="A491" s="18"/>
      <c r="B491" s="19"/>
      <c r="C491" s="20"/>
      <c r="D491" s="20"/>
      <c r="E491" s="19"/>
      <c r="F491" s="19"/>
      <c r="G491" s="19"/>
      <c r="H491" s="19"/>
      <c r="I491" s="19"/>
      <c r="J491" s="22"/>
      <c r="K491" s="19"/>
      <c r="L491" s="19" t="s">
        <v>144</v>
      </c>
      <c r="M491" s="19" t="s">
        <v>152</v>
      </c>
      <c r="N491" s="22">
        <v>0.20993692907613792</v>
      </c>
      <c r="O491" s="19"/>
    </row>
    <row r="492" spans="1:15" ht="68.25" thickBot="1">
      <c r="A492" s="18"/>
      <c r="B492" s="19"/>
      <c r="C492" s="20"/>
      <c r="D492" s="20"/>
      <c r="E492" s="19"/>
      <c r="F492" s="19"/>
      <c r="G492" s="19"/>
      <c r="H492" s="19"/>
      <c r="I492" s="19"/>
      <c r="J492" s="22"/>
      <c r="K492" s="19"/>
      <c r="L492" s="19" t="s">
        <v>144</v>
      </c>
      <c r="M492" s="19" t="s">
        <v>153</v>
      </c>
      <c r="N492" s="22">
        <v>0.20993692907613792</v>
      </c>
      <c r="O492" s="19"/>
    </row>
    <row r="493" spans="1:15" ht="34.5" thickBot="1">
      <c r="A493" s="18"/>
      <c r="B493" s="19"/>
      <c r="C493" s="20"/>
      <c r="D493" s="20"/>
      <c r="E493" s="19"/>
      <c r="F493" s="19"/>
      <c r="G493" s="19"/>
      <c r="H493" s="19"/>
      <c r="I493" s="19"/>
      <c r="J493" s="22"/>
      <c r="K493" s="19"/>
      <c r="L493" s="19" t="s">
        <v>143</v>
      </c>
      <c r="M493" s="19" t="s">
        <v>154</v>
      </c>
      <c r="N493" s="22">
        <v>0.19</v>
      </c>
      <c r="O493" s="19">
        <v>2</v>
      </c>
    </row>
    <row r="494" spans="1:15" ht="34.5" thickBot="1">
      <c r="A494" s="18"/>
      <c r="B494" s="19"/>
      <c r="C494" s="20"/>
      <c r="D494" s="20"/>
      <c r="E494" s="19"/>
      <c r="F494" s="19"/>
      <c r="G494" s="19"/>
      <c r="H494" s="19"/>
      <c r="I494" s="19"/>
      <c r="J494" s="22"/>
      <c r="K494" s="19"/>
      <c r="L494" s="19" t="s">
        <v>40</v>
      </c>
      <c r="M494" s="19" t="s">
        <v>67</v>
      </c>
      <c r="N494" s="22">
        <v>0.176634021571901</v>
      </c>
      <c r="O494" s="19">
        <v>11</v>
      </c>
    </row>
    <row r="495" spans="1:15" ht="23.25" thickBot="1">
      <c r="A495" s="18"/>
      <c r="B495" s="19"/>
      <c r="C495" s="20"/>
      <c r="D495" s="20"/>
      <c r="E495" s="19"/>
      <c r="F495" s="19"/>
      <c r="G495" s="19"/>
      <c r="H495" s="19"/>
      <c r="I495" s="19"/>
      <c r="J495" s="22"/>
      <c r="K495" s="19"/>
      <c r="L495" s="19" t="s">
        <v>40</v>
      </c>
      <c r="M495" s="19" t="s">
        <v>122</v>
      </c>
      <c r="N495" s="22">
        <v>0.16222746331236892</v>
      </c>
      <c r="O495" s="19">
        <v>16</v>
      </c>
    </row>
    <row r="496" spans="1:15" ht="23.25" thickBot="1">
      <c r="A496" s="18"/>
      <c r="B496" s="19"/>
      <c r="C496" s="20"/>
      <c r="D496" s="20"/>
      <c r="E496" s="19"/>
      <c r="F496" s="19"/>
      <c r="G496" s="19"/>
      <c r="H496" s="19"/>
      <c r="I496" s="19"/>
      <c r="J496" s="22"/>
      <c r="K496" s="19"/>
      <c r="L496" s="19" t="s">
        <v>40</v>
      </c>
      <c r="M496" s="19" t="s">
        <v>126</v>
      </c>
      <c r="N496" s="22">
        <v>0.15249381551362678</v>
      </c>
      <c r="O496" s="19">
        <v>3</v>
      </c>
    </row>
    <row r="497" spans="1:15" ht="45.75" thickBot="1">
      <c r="A497" s="18"/>
      <c r="B497" s="19"/>
      <c r="C497" s="20"/>
      <c r="D497" s="20"/>
      <c r="E497" s="19"/>
      <c r="F497" s="19"/>
      <c r="G497" s="19"/>
      <c r="H497" s="19"/>
      <c r="I497" s="19"/>
      <c r="J497" s="22"/>
      <c r="K497" s="19"/>
      <c r="L497" s="19" t="s">
        <v>40</v>
      </c>
      <c r="M497" s="19" t="s">
        <v>69</v>
      </c>
      <c r="N497" s="22">
        <v>0.15009686397661096</v>
      </c>
      <c r="O497" s="19">
        <v>11</v>
      </c>
    </row>
    <row r="498" spans="1:15" ht="45.75" thickBot="1">
      <c r="A498" s="18"/>
      <c r="B498" s="19"/>
      <c r="C498" s="20"/>
      <c r="D498" s="20"/>
      <c r="E498" s="19"/>
      <c r="F498" s="19"/>
      <c r="G498" s="19"/>
      <c r="H498" s="19"/>
      <c r="I498" s="19"/>
      <c r="J498" s="22"/>
      <c r="K498" s="19"/>
      <c r="L498" s="19" t="s">
        <v>26</v>
      </c>
      <c r="M498" s="19" t="s">
        <v>52</v>
      </c>
      <c r="N498" s="22">
        <v>0.13730999999999999</v>
      </c>
      <c r="O498" s="19">
        <v>5</v>
      </c>
    </row>
    <row r="499" spans="1:15" ht="34.5" thickBot="1">
      <c r="A499" s="18"/>
      <c r="B499" s="19"/>
      <c r="C499" s="20"/>
      <c r="D499" s="20"/>
      <c r="E499" s="19"/>
      <c r="F499" s="19"/>
      <c r="G499" s="19"/>
      <c r="H499" s="19"/>
      <c r="I499" s="19"/>
      <c r="J499" s="22"/>
      <c r="K499" s="19"/>
      <c r="L499" s="19" t="s">
        <v>143</v>
      </c>
      <c r="M499" s="19" t="s">
        <v>49</v>
      </c>
      <c r="N499" s="22">
        <v>0.13</v>
      </c>
      <c r="O499" s="19">
        <v>2</v>
      </c>
    </row>
    <row r="500" spans="1:15" ht="23.25" thickBot="1">
      <c r="A500" s="18"/>
      <c r="B500" s="19"/>
      <c r="C500" s="20"/>
      <c r="D500" s="20"/>
      <c r="E500" s="19"/>
      <c r="F500" s="19"/>
      <c r="G500" s="19"/>
      <c r="H500" s="19"/>
      <c r="I500" s="19"/>
      <c r="J500" s="22"/>
      <c r="K500" s="19"/>
      <c r="L500" s="19" t="s">
        <v>40</v>
      </c>
      <c r="M500" s="19" t="s">
        <v>123</v>
      </c>
      <c r="N500" s="22">
        <v>0.12329287211740038</v>
      </c>
      <c r="O500" s="19">
        <v>3</v>
      </c>
    </row>
    <row r="501" spans="1:15" ht="68.25" thickBot="1">
      <c r="A501" s="18"/>
      <c r="B501" s="19"/>
      <c r="C501" s="20"/>
      <c r="D501" s="20"/>
      <c r="E501" s="19"/>
      <c r="F501" s="19"/>
      <c r="G501" s="19"/>
      <c r="H501" s="19"/>
      <c r="I501" s="19"/>
      <c r="J501" s="22"/>
      <c r="K501" s="19"/>
      <c r="L501" s="19" t="s">
        <v>48</v>
      </c>
      <c r="M501" s="19" t="s">
        <v>46</v>
      </c>
      <c r="N501" s="22">
        <v>0.1125</v>
      </c>
      <c r="O501" s="19"/>
    </row>
    <row r="502" spans="1:15" ht="57" thickBot="1">
      <c r="A502" s="18"/>
      <c r="B502" s="19"/>
      <c r="C502" s="20"/>
      <c r="D502" s="20"/>
      <c r="E502" s="19"/>
      <c r="F502" s="19"/>
      <c r="G502" s="19"/>
      <c r="H502" s="19"/>
      <c r="I502" s="19"/>
      <c r="J502" s="22"/>
      <c r="K502" s="19"/>
      <c r="L502" s="19" t="s">
        <v>143</v>
      </c>
      <c r="M502" s="19" t="s">
        <v>51</v>
      </c>
      <c r="N502" s="22">
        <v>0.11166666666666668</v>
      </c>
      <c r="O502" s="19">
        <v>2</v>
      </c>
    </row>
    <row r="503" spans="1:15" ht="23.25" thickBot="1">
      <c r="A503" s="18"/>
      <c r="B503" s="19"/>
      <c r="C503" s="20"/>
      <c r="D503" s="20"/>
      <c r="E503" s="19"/>
      <c r="F503" s="19"/>
      <c r="G503" s="19"/>
      <c r="H503" s="19"/>
      <c r="I503" s="19"/>
      <c r="J503" s="22"/>
      <c r="K503" s="19"/>
      <c r="L503" s="19" t="s">
        <v>40</v>
      </c>
      <c r="M503" s="19" t="s">
        <v>124</v>
      </c>
      <c r="N503" s="22">
        <v>0.11031467505241087</v>
      </c>
      <c r="O503" s="19">
        <v>8</v>
      </c>
    </row>
    <row r="504" spans="1:15" ht="68.25" thickBot="1">
      <c r="A504" s="18"/>
      <c r="B504" s="19"/>
      <c r="C504" s="20"/>
      <c r="D504" s="20"/>
      <c r="E504" s="19"/>
      <c r="F504" s="19"/>
      <c r="G504" s="19"/>
      <c r="H504" s="19"/>
      <c r="I504" s="19"/>
      <c r="J504" s="22"/>
      <c r="K504" s="19"/>
      <c r="L504" s="19" t="s">
        <v>144</v>
      </c>
      <c r="M504" s="19" t="s">
        <v>155</v>
      </c>
      <c r="N504" s="22">
        <v>0.11</v>
      </c>
      <c r="O504" s="19"/>
    </row>
    <row r="505" spans="1:15" ht="34.5" thickBot="1">
      <c r="A505" s="18"/>
      <c r="B505" s="19"/>
      <c r="C505" s="20"/>
      <c r="D505" s="20"/>
      <c r="E505" s="19"/>
      <c r="F505" s="19"/>
      <c r="G505" s="19"/>
      <c r="H505" s="19"/>
      <c r="I505" s="19"/>
      <c r="J505" s="22"/>
      <c r="K505" s="19"/>
      <c r="L505" s="19" t="s">
        <v>143</v>
      </c>
      <c r="M505" s="19" t="s">
        <v>156</v>
      </c>
      <c r="N505" s="22">
        <v>7.3333333333333334E-2</v>
      </c>
      <c r="O505" s="19">
        <v>2</v>
      </c>
    </row>
    <row r="506" spans="1:15" ht="23.25" thickBot="1">
      <c r="A506" s="18"/>
      <c r="B506" s="19"/>
      <c r="C506" s="20"/>
      <c r="D506" s="20"/>
      <c r="E506" s="19"/>
      <c r="F506" s="19"/>
      <c r="G506" s="19"/>
      <c r="H506" s="19"/>
      <c r="I506" s="19"/>
      <c r="J506" s="22"/>
      <c r="K506" s="19"/>
      <c r="L506" s="19" t="s">
        <v>40</v>
      </c>
      <c r="M506" s="19" t="s">
        <v>70</v>
      </c>
      <c r="N506" s="22">
        <v>7.1131248758172103E-2</v>
      </c>
      <c r="O506" s="19">
        <v>11</v>
      </c>
    </row>
    <row r="507" spans="1:15" ht="45.75" thickBot="1">
      <c r="A507" s="18"/>
      <c r="B507" s="19"/>
      <c r="C507" s="20"/>
      <c r="D507" s="20"/>
      <c r="E507" s="19"/>
      <c r="F507" s="19"/>
      <c r="G507" s="19"/>
      <c r="H507" s="19"/>
      <c r="I507" s="19"/>
      <c r="J507" s="22"/>
      <c r="K507" s="19"/>
      <c r="L507" s="19" t="s">
        <v>140</v>
      </c>
      <c r="M507" s="19" t="s">
        <v>157</v>
      </c>
      <c r="N507" s="22">
        <v>6.8333333333333329E-2</v>
      </c>
      <c r="O507" s="19">
        <v>15</v>
      </c>
    </row>
    <row r="508" spans="1:15" ht="57" thickBot="1">
      <c r="A508" s="18"/>
      <c r="B508" s="19"/>
      <c r="C508" s="20"/>
      <c r="D508" s="20"/>
      <c r="E508" s="19"/>
      <c r="F508" s="19"/>
      <c r="G508" s="19"/>
      <c r="H508" s="19"/>
      <c r="I508" s="19"/>
      <c r="J508" s="22"/>
      <c r="K508" s="19"/>
      <c r="L508" s="19" t="s">
        <v>140</v>
      </c>
      <c r="M508" s="19" t="s">
        <v>158</v>
      </c>
      <c r="N508" s="22">
        <v>6.8333333333333329E-2</v>
      </c>
      <c r="O508" s="19">
        <v>15</v>
      </c>
    </row>
    <row r="509" spans="1:15" ht="34.5" thickBot="1">
      <c r="A509" s="18"/>
      <c r="B509" s="19"/>
      <c r="C509" s="20"/>
      <c r="D509" s="20"/>
      <c r="E509" s="19"/>
      <c r="F509" s="19"/>
      <c r="G509" s="19"/>
      <c r="H509" s="19"/>
      <c r="I509" s="19"/>
      <c r="J509" s="22"/>
      <c r="K509" s="19"/>
      <c r="L509" s="19" t="s">
        <v>40</v>
      </c>
      <c r="M509" s="19" t="s">
        <v>71</v>
      </c>
      <c r="N509" s="22">
        <v>6.811835261142167E-2</v>
      </c>
      <c r="O509" s="19">
        <v>11</v>
      </c>
    </row>
    <row r="510" spans="1:15" ht="45.75" thickBot="1">
      <c r="A510" s="18"/>
      <c r="B510" s="19"/>
      <c r="C510" s="20"/>
      <c r="D510" s="20"/>
      <c r="E510" s="19"/>
      <c r="F510" s="19"/>
      <c r="G510" s="19"/>
      <c r="H510" s="19"/>
      <c r="I510" s="19"/>
      <c r="J510" s="22"/>
      <c r="K510" s="19"/>
      <c r="L510" s="19" t="s">
        <v>40</v>
      </c>
      <c r="M510" s="19" t="s">
        <v>72</v>
      </c>
      <c r="N510" s="22">
        <v>6.5896184184853643E-2</v>
      </c>
      <c r="O510" s="19">
        <v>11</v>
      </c>
    </row>
    <row r="511" spans="1:15" ht="23.25" thickBot="1">
      <c r="A511" s="18"/>
      <c r="B511" s="19"/>
      <c r="C511" s="20"/>
      <c r="D511" s="20"/>
      <c r="E511" s="19"/>
      <c r="F511" s="19"/>
      <c r="G511" s="19"/>
      <c r="H511" s="19"/>
      <c r="I511" s="19"/>
      <c r="J511" s="22"/>
      <c r="K511" s="19"/>
      <c r="L511" s="19" t="s">
        <v>40</v>
      </c>
      <c r="M511" s="19" t="s">
        <v>127</v>
      </c>
      <c r="N511" s="22">
        <v>5.5157337526205434E-2</v>
      </c>
      <c r="O511" s="19">
        <v>14</v>
      </c>
    </row>
    <row r="512" spans="1:15" ht="45.75" thickBot="1">
      <c r="A512" s="18"/>
      <c r="B512" s="19"/>
      <c r="C512" s="20"/>
      <c r="D512" s="20"/>
      <c r="E512" s="19"/>
      <c r="F512" s="19"/>
      <c r="G512" s="19"/>
      <c r="H512" s="19"/>
      <c r="I512" s="19"/>
      <c r="J512" s="22"/>
      <c r="K512" s="19"/>
      <c r="L512" s="19" t="s">
        <v>40</v>
      </c>
      <c r="M512" s="19" t="s">
        <v>73</v>
      </c>
      <c r="N512" s="22">
        <v>5.3830389528861718E-2</v>
      </c>
      <c r="O512" s="19">
        <v>11</v>
      </c>
    </row>
    <row r="513" spans="1:15" ht="23.25" thickBot="1">
      <c r="A513" s="18"/>
      <c r="B513" s="19"/>
      <c r="C513" s="20"/>
      <c r="D513" s="20"/>
      <c r="E513" s="19"/>
      <c r="F513" s="19"/>
      <c r="G513" s="19"/>
      <c r="H513" s="19"/>
      <c r="I513" s="19"/>
      <c r="J513" s="22"/>
      <c r="K513" s="19"/>
      <c r="L513" s="19" t="s">
        <v>40</v>
      </c>
      <c r="M513" s="19" t="s">
        <v>74</v>
      </c>
      <c r="N513" s="22">
        <v>4.1607159003786219E-2</v>
      </c>
      <c r="O513" s="19">
        <v>11</v>
      </c>
    </row>
    <row r="514" spans="1:15" ht="23.25" thickBot="1">
      <c r="A514" s="18"/>
      <c r="B514" s="19"/>
      <c r="C514" s="20"/>
      <c r="D514" s="20"/>
      <c r="E514" s="19"/>
      <c r="F514" s="19"/>
      <c r="G514" s="19"/>
      <c r="H514" s="19"/>
      <c r="I514" s="19"/>
      <c r="J514" s="22"/>
      <c r="K514" s="19"/>
      <c r="L514" s="19" t="s">
        <v>40</v>
      </c>
      <c r="M514" s="19" t="s">
        <v>75</v>
      </c>
      <c r="N514" s="22">
        <v>4.1352146412744283E-2</v>
      </c>
      <c r="O514" s="19">
        <v>11</v>
      </c>
    </row>
    <row r="515" spans="1:15" ht="23.25" thickBot="1">
      <c r="A515" s="18"/>
      <c r="B515" s="19"/>
      <c r="C515" s="20"/>
      <c r="D515" s="20"/>
      <c r="E515" s="19"/>
      <c r="F515" s="19"/>
      <c r="G515" s="19"/>
      <c r="H515" s="19"/>
      <c r="I515" s="19"/>
      <c r="J515" s="22"/>
      <c r="K515" s="19"/>
      <c r="L515" s="19" t="s">
        <v>40</v>
      </c>
      <c r="M515" s="19" t="s">
        <v>77</v>
      </c>
      <c r="N515" s="22">
        <v>3.5695672703798892E-2</v>
      </c>
      <c r="O515" s="19">
        <v>11</v>
      </c>
    </row>
    <row r="516" spans="1:15" ht="23.25" thickBot="1">
      <c r="A516" s="18"/>
      <c r="B516" s="19"/>
      <c r="C516" s="20"/>
      <c r="D516" s="20"/>
      <c r="E516" s="19"/>
      <c r="F516" s="19"/>
      <c r="G516" s="19"/>
      <c r="H516" s="19"/>
      <c r="I516" s="19"/>
      <c r="J516" s="22"/>
      <c r="K516" s="19"/>
      <c r="L516" s="19" t="s">
        <v>40</v>
      </c>
      <c r="M516" s="19" t="s">
        <v>78</v>
      </c>
      <c r="N516" s="22">
        <v>3.4424454688918082E-2</v>
      </c>
      <c r="O516" s="19">
        <v>11</v>
      </c>
    </row>
    <row r="517" spans="1:15" ht="23.25" thickBot="1">
      <c r="A517" s="18"/>
      <c r="B517" s="19"/>
      <c r="C517" s="20"/>
      <c r="D517" s="20"/>
      <c r="E517" s="19"/>
      <c r="F517" s="19"/>
      <c r="G517" s="19"/>
      <c r="H517" s="19"/>
      <c r="I517" s="19"/>
      <c r="J517" s="22"/>
      <c r="K517" s="19"/>
      <c r="L517" s="19" t="s">
        <v>40</v>
      </c>
      <c r="M517" s="19" t="s">
        <v>79</v>
      </c>
      <c r="N517" s="22">
        <v>3.4424454688918082E-2</v>
      </c>
      <c r="O517" s="19">
        <v>11</v>
      </c>
    </row>
    <row r="518" spans="1:15" ht="23.25" thickBot="1">
      <c r="A518" s="18"/>
      <c r="B518" s="19"/>
      <c r="C518" s="20"/>
      <c r="D518" s="20"/>
      <c r="E518" s="19"/>
      <c r="F518" s="19"/>
      <c r="G518" s="19"/>
      <c r="H518" s="19"/>
      <c r="I518" s="19"/>
      <c r="J518" s="22"/>
      <c r="K518" s="19"/>
      <c r="L518" s="19" t="s">
        <v>40</v>
      </c>
      <c r="M518" s="19" t="s">
        <v>80</v>
      </c>
      <c r="N518" s="22">
        <v>3.3706226396586166E-2</v>
      </c>
      <c r="O518" s="19">
        <v>11</v>
      </c>
    </row>
    <row r="519" spans="1:15" ht="34.5" thickBot="1">
      <c r="A519" s="18"/>
      <c r="B519" s="19"/>
      <c r="C519" s="20"/>
      <c r="D519" s="20"/>
      <c r="E519" s="19"/>
      <c r="F519" s="19"/>
      <c r="G519" s="19"/>
      <c r="H519" s="19"/>
      <c r="I519" s="19"/>
      <c r="J519" s="22"/>
      <c r="K519" s="19"/>
      <c r="L519" s="19" t="s">
        <v>40</v>
      </c>
      <c r="M519" s="19" t="s">
        <v>81</v>
      </c>
      <c r="N519" s="22">
        <v>3.0612959941180247E-2</v>
      </c>
      <c r="O519" s="19">
        <v>11</v>
      </c>
    </row>
    <row r="520" spans="1:15" ht="34.5" thickBot="1">
      <c r="A520" s="18"/>
      <c r="B520" s="19"/>
      <c r="C520" s="20"/>
      <c r="D520" s="20"/>
      <c r="E520" s="19"/>
      <c r="F520" s="19"/>
      <c r="G520" s="19"/>
      <c r="H520" s="19"/>
      <c r="I520" s="19"/>
      <c r="J520" s="22"/>
      <c r="K520" s="19"/>
      <c r="L520" s="19" t="s">
        <v>40</v>
      </c>
      <c r="M520" s="19" t="s">
        <v>82</v>
      </c>
      <c r="N520" s="22">
        <v>3.0612959941180247E-2</v>
      </c>
      <c r="O520" s="19">
        <v>11</v>
      </c>
    </row>
    <row r="521" spans="1:15" ht="45.75" thickBot="1">
      <c r="A521" s="18"/>
      <c r="B521" s="19"/>
      <c r="C521" s="20"/>
      <c r="D521" s="20"/>
      <c r="E521" s="19"/>
      <c r="F521" s="19"/>
      <c r="G521" s="19"/>
      <c r="H521" s="19"/>
      <c r="I521" s="19"/>
      <c r="J521" s="22"/>
      <c r="K521" s="19"/>
      <c r="L521" s="19" t="s">
        <v>140</v>
      </c>
      <c r="M521" s="19" t="s">
        <v>159</v>
      </c>
      <c r="N521" s="22">
        <v>2.8333333333333335E-2</v>
      </c>
      <c r="O521" s="19">
        <v>15</v>
      </c>
    </row>
    <row r="522" spans="1:15" ht="34.5" thickBot="1">
      <c r="A522" s="18"/>
      <c r="B522" s="19"/>
      <c r="C522" s="20"/>
      <c r="D522" s="20"/>
      <c r="E522" s="19"/>
      <c r="F522" s="19"/>
      <c r="G522" s="19"/>
      <c r="H522" s="19"/>
      <c r="I522" s="19"/>
      <c r="J522" s="22"/>
      <c r="K522" s="19"/>
      <c r="L522" s="19" t="s">
        <v>40</v>
      </c>
      <c r="M522" s="19" t="s">
        <v>83</v>
      </c>
      <c r="N522" s="22">
        <v>2.8080244464215962E-2</v>
      </c>
      <c r="O522" s="19">
        <v>11</v>
      </c>
    </row>
    <row r="523" spans="1:15" ht="57" thickBot="1">
      <c r="A523" s="18"/>
      <c r="B523" s="19"/>
      <c r="C523" s="20"/>
      <c r="D523" s="20"/>
      <c r="E523" s="19"/>
      <c r="F523" s="19"/>
      <c r="G523" s="19"/>
      <c r="H523" s="19"/>
      <c r="I523" s="19"/>
      <c r="J523" s="22"/>
      <c r="K523" s="19"/>
      <c r="L523" s="19" t="s">
        <v>40</v>
      </c>
      <c r="M523" s="19" t="s">
        <v>84</v>
      </c>
      <c r="N523" s="22">
        <v>2.8080244464215962E-2</v>
      </c>
      <c r="O523" s="19">
        <v>11</v>
      </c>
    </row>
    <row r="524" spans="1:15" ht="68.25" thickBot="1">
      <c r="A524" s="18"/>
      <c r="B524" s="19"/>
      <c r="C524" s="20"/>
      <c r="D524" s="20"/>
      <c r="E524" s="19"/>
      <c r="F524" s="19"/>
      <c r="G524" s="19"/>
      <c r="H524" s="19"/>
      <c r="I524" s="19"/>
      <c r="J524" s="22"/>
      <c r="K524" s="19"/>
      <c r="L524" s="19" t="s">
        <v>144</v>
      </c>
      <c r="M524" s="19" t="s">
        <v>160</v>
      </c>
      <c r="N524" s="22">
        <v>2.7991590543485056E-2</v>
      </c>
      <c r="O524" s="19"/>
    </row>
    <row r="525" spans="1:15" ht="23.25" thickBot="1">
      <c r="A525" s="18"/>
      <c r="B525" s="19"/>
      <c r="C525" s="20"/>
      <c r="D525" s="20"/>
      <c r="E525" s="19"/>
      <c r="F525" s="19"/>
      <c r="G525" s="19"/>
      <c r="H525" s="19"/>
      <c r="I525" s="19"/>
      <c r="J525" s="22"/>
      <c r="K525" s="19"/>
      <c r="L525" s="19" t="s">
        <v>40</v>
      </c>
      <c r="M525" s="19" t="s">
        <v>85</v>
      </c>
      <c r="N525" s="22">
        <v>2.604797790634546E-2</v>
      </c>
      <c r="O525" s="19">
        <v>11</v>
      </c>
    </row>
    <row r="526" spans="1:15" ht="23.25" thickBot="1">
      <c r="A526" s="18"/>
      <c r="B526" s="19"/>
      <c r="C526" s="20"/>
      <c r="D526" s="20"/>
      <c r="E526" s="19"/>
      <c r="F526" s="19"/>
      <c r="G526" s="19"/>
      <c r="H526" s="19"/>
      <c r="I526" s="19"/>
      <c r="J526" s="22"/>
      <c r="K526" s="19"/>
      <c r="L526" s="19" t="s">
        <v>40</v>
      </c>
      <c r="M526" s="19" t="s">
        <v>86</v>
      </c>
      <c r="N526" s="22">
        <v>2.604797790634546E-2</v>
      </c>
      <c r="O526" s="19">
        <v>11</v>
      </c>
    </row>
    <row r="527" spans="1:15" ht="45.75" thickBot="1">
      <c r="A527" s="18"/>
      <c r="B527" s="19"/>
      <c r="C527" s="20"/>
      <c r="D527" s="20"/>
      <c r="E527" s="19"/>
      <c r="F527" s="19"/>
      <c r="G527" s="19"/>
      <c r="H527" s="19"/>
      <c r="I527" s="19"/>
      <c r="J527" s="22"/>
      <c r="K527" s="19"/>
      <c r="L527" s="19" t="s">
        <v>40</v>
      </c>
      <c r="M527" s="19" t="s">
        <v>87</v>
      </c>
      <c r="N527" s="22">
        <v>2.604797790634546E-2</v>
      </c>
      <c r="O527" s="19">
        <v>11</v>
      </c>
    </row>
    <row r="528" spans="1:15" ht="23.25" thickBot="1">
      <c r="A528" s="18"/>
      <c r="B528" s="19"/>
      <c r="C528" s="20"/>
      <c r="D528" s="20"/>
      <c r="E528" s="19"/>
      <c r="F528" s="19"/>
      <c r="G528" s="19"/>
      <c r="H528" s="19"/>
      <c r="I528" s="19"/>
      <c r="J528" s="22"/>
      <c r="K528" s="19"/>
      <c r="L528" s="19" t="s">
        <v>40</v>
      </c>
      <c r="M528" s="19" t="s">
        <v>88</v>
      </c>
      <c r="N528" s="22">
        <v>2.5792965315303527E-2</v>
      </c>
      <c r="O528" s="19">
        <v>11</v>
      </c>
    </row>
    <row r="529" spans="1:15" ht="34.5" thickBot="1">
      <c r="A529" s="18"/>
      <c r="B529" s="19"/>
      <c r="C529" s="20"/>
      <c r="D529" s="20"/>
      <c r="E529" s="19"/>
      <c r="F529" s="19"/>
      <c r="G529" s="19"/>
      <c r="H529" s="19"/>
      <c r="I529" s="19"/>
      <c r="J529" s="22"/>
      <c r="K529" s="19"/>
      <c r="L529" s="19" t="s">
        <v>139</v>
      </c>
      <c r="M529" s="19" t="s">
        <v>123</v>
      </c>
      <c r="N529" s="22">
        <v>2.5000000000000001E-2</v>
      </c>
      <c r="O529" s="19">
        <v>15</v>
      </c>
    </row>
    <row r="530" spans="1:15" ht="34.5" thickBot="1">
      <c r="A530" s="18"/>
      <c r="B530" s="19"/>
      <c r="C530" s="20"/>
      <c r="D530" s="20"/>
      <c r="E530" s="19"/>
      <c r="F530" s="19"/>
      <c r="G530" s="19"/>
      <c r="H530" s="19"/>
      <c r="I530" s="19"/>
      <c r="J530" s="22"/>
      <c r="K530" s="19"/>
      <c r="L530" s="19" t="s">
        <v>139</v>
      </c>
      <c r="M530" s="19" t="s">
        <v>161</v>
      </c>
      <c r="N530" s="22">
        <v>2.5000000000000001E-2</v>
      </c>
      <c r="O530" s="19">
        <v>3</v>
      </c>
    </row>
    <row r="531" spans="1:15" ht="23.25" thickBot="1">
      <c r="A531" s="18"/>
      <c r="B531" s="19"/>
      <c r="C531" s="20"/>
      <c r="D531" s="20"/>
      <c r="E531" s="19"/>
      <c r="F531" s="19"/>
      <c r="G531" s="19"/>
      <c r="H531" s="19"/>
      <c r="I531" s="19"/>
      <c r="J531" s="22"/>
      <c r="K531" s="19"/>
      <c r="L531" s="19" t="s">
        <v>40</v>
      </c>
      <c r="M531" s="19" t="s">
        <v>89</v>
      </c>
      <c r="N531" s="22">
        <v>2.34724421787234E-2</v>
      </c>
      <c r="O531" s="19">
        <v>11</v>
      </c>
    </row>
    <row r="532" spans="1:15" ht="34.5" thickBot="1">
      <c r="A532" s="18"/>
      <c r="B532" s="19"/>
      <c r="C532" s="20"/>
      <c r="D532" s="20"/>
      <c r="E532" s="19"/>
      <c r="F532" s="19"/>
      <c r="G532" s="19"/>
      <c r="H532" s="19"/>
      <c r="I532" s="19"/>
      <c r="J532" s="22"/>
      <c r="K532" s="19"/>
      <c r="L532" s="19" t="s">
        <v>40</v>
      </c>
      <c r="M532" s="19" t="s">
        <v>90</v>
      </c>
      <c r="N532" s="22">
        <v>2.34724421787234E-2</v>
      </c>
      <c r="O532" s="19">
        <v>11</v>
      </c>
    </row>
    <row r="533" spans="1:15" ht="34.5" thickBot="1">
      <c r="A533" s="18"/>
      <c r="B533" s="19"/>
      <c r="C533" s="20"/>
      <c r="D533" s="20"/>
      <c r="E533" s="19"/>
      <c r="F533" s="19"/>
      <c r="G533" s="19"/>
      <c r="H533" s="19"/>
      <c r="I533" s="19"/>
      <c r="J533" s="22"/>
      <c r="K533" s="19"/>
      <c r="L533" s="19" t="s">
        <v>40</v>
      </c>
      <c r="M533" s="19" t="s">
        <v>91</v>
      </c>
      <c r="N533" s="22">
        <v>2.3217429587681464E-2</v>
      </c>
      <c r="O533" s="19">
        <v>11</v>
      </c>
    </row>
    <row r="534" spans="1:15" ht="23.25" thickBot="1">
      <c r="A534" s="18"/>
      <c r="B534" s="19"/>
      <c r="C534" s="20"/>
      <c r="D534" s="20"/>
      <c r="E534" s="19"/>
      <c r="F534" s="19"/>
      <c r="G534" s="19"/>
      <c r="H534" s="19"/>
      <c r="I534" s="19"/>
      <c r="J534" s="22"/>
      <c r="K534" s="19"/>
      <c r="L534" s="19" t="s">
        <v>40</v>
      </c>
      <c r="M534" s="19" t="s">
        <v>92</v>
      </c>
      <c r="N534" s="22">
        <v>2.2699698859897602E-2</v>
      </c>
      <c r="O534" s="19">
        <v>11</v>
      </c>
    </row>
    <row r="535" spans="1:15" ht="23.25" thickBot="1">
      <c r="A535" s="18"/>
      <c r="B535" s="19"/>
      <c r="C535" s="20"/>
      <c r="D535" s="20"/>
      <c r="E535" s="19"/>
      <c r="F535" s="19"/>
      <c r="G535" s="19"/>
      <c r="H535" s="19"/>
      <c r="I535" s="19"/>
      <c r="J535" s="22"/>
      <c r="K535" s="19"/>
      <c r="L535" s="19" t="s">
        <v>40</v>
      </c>
      <c r="M535" s="19" t="s">
        <v>93</v>
      </c>
      <c r="N535" s="22">
        <v>2.0136491606358137E-2</v>
      </c>
      <c r="O535" s="19">
        <v>11</v>
      </c>
    </row>
    <row r="536" spans="1:15" ht="23.25" thickBot="1">
      <c r="A536" s="18"/>
      <c r="B536" s="19"/>
      <c r="C536" s="20"/>
      <c r="D536" s="20"/>
      <c r="E536" s="19"/>
      <c r="F536" s="19"/>
      <c r="G536" s="19"/>
      <c r="H536" s="19"/>
      <c r="I536" s="19"/>
      <c r="J536" s="22"/>
      <c r="K536" s="19"/>
      <c r="L536" s="19" t="s">
        <v>40</v>
      </c>
      <c r="M536" s="19" t="s">
        <v>94</v>
      </c>
      <c r="N536" s="22">
        <v>2.0136491606358137E-2</v>
      </c>
      <c r="O536" s="19">
        <v>11</v>
      </c>
    </row>
    <row r="537" spans="1:15" ht="23.25" thickBot="1">
      <c r="A537" s="18"/>
      <c r="B537" s="19"/>
      <c r="C537" s="20"/>
      <c r="D537" s="20"/>
      <c r="E537" s="19"/>
      <c r="F537" s="19"/>
      <c r="G537" s="19"/>
      <c r="H537" s="19"/>
      <c r="I537" s="19"/>
      <c r="J537" s="22"/>
      <c r="K537" s="19"/>
      <c r="L537" s="19" t="s">
        <v>40</v>
      </c>
      <c r="M537" s="19" t="s">
        <v>95</v>
      </c>
      <c r="N537" s="22">
        <v>1.8134716825062815E-2</v>
      </c>
      <c r="O537" s="19">
        <v>11</v>
      </c>
    </row>
    <row r="538" spans="1:15" ht="23.25" thickBot="1">
      <c r="A538" s="18"/>
      <c r="B538" s="19"/>
      <c r="C538" s="20"/>
      <c r="D538" s="20"/>
      <c r="E538" s="19"/>
      <c r="F538" s="19"/>
      <c r="G538" s="19"/>
      <c r="H538" s="19"/>
      <c r="I538" s="19"/>
      <c r="J538" s="22"/>
      <c r="K538" s="19"/>
      <c r="L538" s="19" t="s">
        <v>40</v>
      </c>
      <c r="M538" s="19" t="s">
        <v>96</v>
      </c>
      <c r="N538" s="22">
        <v>1.8134716825062815E-2</v>
      </c>
      <c r="O538" s="19">
        <v>11</v>
      </c>
    </row>
    <row r="539" spans="1:15" ht="23.25" thickBot="1">
      <c r="A539" s="18"/>
      <c r="B539" s="19"/>
      <c r="C539" s="20"/>
      <c r="D539" s="20"/>
      <c r="E539" s="19"/>
      <c r="F539" s="19"/>
      <c r="G539" s="19"/>
      <c r="H539" s="19"/>
      <c r="I539" s="19"/>
      <c r="J539" s="22"/>
      <c r="K539" s="19"/>
      <c r="L539" s="19" t="s">
        <v>40</v>
      </c>
      <c r="M539" s="19" t="s">
        <v>97</v>
      </c>
      <c r="N539" s="22">
        <v>1.8134716825062815E-2</v>
      </c>
      <c r="O539" s="19">
        <v>11</v>
      </c>
    </row>
    <row r="540" spans="1:15" ht="23.25" thickBot="1">
      <c r="A540" s="18"/>
      <c r="B540" s="19"/>
      <c r="C540" s="20"/>
      <c r="D540" s="20"/>
      <c r="E540" s="19"/>
      <c r="F540" s="19"/>
      <c r="G540" s="19"/>
      <c r="H540" s="19"/>
      <c r="I540" s="19"/>
      <c r="J540" s="22"/>
      <c r="K540" s="19"/>
      <c r="L540" s="19" t="s">
        <v>40</v>
      </c>
      <c r="M540" s="19" t="s">
        <v>98</v>
      </c>
      <c r="N540" s="22">
        <v>1.8134716825062815E-2</v>
      </c>
      <c r="O540" s="19">
        <v>11</v>
      </c>
    </row>
    <row r="541" spans="1:15" ht="23.25" thickBot="1">
      <c r="A541" s="18"/>
      <c r="B541" s="19"/>
      <c r="C541" s="20"/>
      <c r="D541" s="20"/>
      <c r="E541" s="19"/>
      <c r="F541" s="19"/>
      <c r="G541" s="19"/>
      <c r="H541" s="19"/>
      <c r="I541" s="19"/>
      <c r="J541" s="22"/>
      <c r="K541" s="19"/>
      <c r="L541" s="19" t="s">
        <v>40</v>
      </c>
      <c r="M541" s="19" t="s">
        <v>99</v>
      </c>
      <c r="N541" s="22">
        <v>1.8134716825062815E-2</v>
      </c>
      <c r="O541" s="19">
        <v>11</v>
      </c>
    </row>
    <row r="542" spans="1:15" ht="23.25" thickBot="1">
      <c r="A542" s="18"/>
      <c r="B542" s="19"/>
      <c r="C542" s="20"/>
      <c r="D542" s="20"/>
      <c r="E542" s="19"/>
      <c r="F542" s="19"/>
      <c r="G542" s="19"/>
      <c r="H542" s="19"/>
      <c r="I542" s="19"/>
      <c r="J542" s="22"/>
      <c r="K542" s="19"/>
      <c r="L542" s="19" t="s">
        <v>40</v>
      </c>
      <c r="M542" s="19" t="s">
        <v>100</v>
      </c>
      <c r="N542" s="22">
        <v>1.8134716825062815E-2</v>
      </c>
      <c r="O542" s="19">
        <v>11</v>
      </c>
    </row>
    <row r="543" spans="1:15" ht="23.25" thickBot="1">
      <c r="A543" s="18"/>
      <c r="B543" s="19"/>
      <c r="C543" s="20"/>
      <c r="D543" s="20"/>
      <c r="E543" s="19"/>
      <c r="F543" s="19"/>
      <c r="G543" s="19"/>
      <c r="H543" s="19"/>
      <c r="I543" s="19"/>
      <c r="J543" s="22"/>
      <c r="K543" s="19"/>
      <c r="L543" s="19" t="s">
        <v>40</v>
      </c>
      <c r="M543" s="19" t="s">
        <v>101</v>
      </c>
      <c r="N543" s="22">
        <v>1.8134716825062815E-2</v>
      </c>
      <c r="O543" s="19">
        <v>11</v>
      </c>
    </row>
    <row r="544" spans="1:15" ht="23.25" thickBot="1">
      <c r="A544" s="18"/>
      <c r="B544" s="19"/>
      <c r="C544" s="20"/>
      <c r="D544" s="20"/>
      <c r="E544" s="19"/>
      <c r="F544" s="19"/>
      <c r="G544" s="19"/>
      <c r="H544" s="19"/>
      <c r="I544" s="19"/>
      <c r="J544" s="22"/>
      <c r="K544" s="19"/>
      <c r="L544" s="19" t="s">
        <v>40</v>
      </c>
      <c r="M544" s="19" t="s">
        <v>102</v>
      </c>
      <c r="N544" s="22">
        <v>1.8134716825062815E-2</v>
      </c>
      <c r="O544" s="19">
        <v>11</v>
      </c>
    </row>
    <row r="545" spans="1:15" ht="23.25" thickBot="1">
      <c r="A545" s="18"/>
      <c r="B545" s="19"/>
      <c r="C545" s="20"/>
      <c r="D545" s="20"/>
      <c r="E545" s="19"/>
      <c r="F545" s="19"/>
      <c r="G545" s="19"/>
      <c r="H545" s="19"/>
      <c r="I545" s="19"/>
      <c r="J545" s="22"/>
      <c r="K545" s="19"/>
      <c r="L545" s="19" t="s">
        <v>40</v>
      </c>
      <c r="M545" s="19" t="s">
        <v>103</v>
      </c>
      <c r="N545" s="22">
        <v>1.8134716825062815E-2</v>
      </c>
      <c r="O545" s="19">
        <v>11</v>
      </c>
    </row>
    <row r="546" spans="1:15" ht="23.25" thickBot="1">
      <c r="A546" s="18"/>
      <c r="B546" s="19"/>
      <c r="C546" s="20"/>
      <c r="D546" s="20"/>
      <c r="E546" s="19"/>
      <c r="F546" s="19"/>
      <c r="G546" s="19"/>
      <c r="H546" s="19"/>
      <c r="I546" s="19"/>
      <c r="J546" s="22"/>
      <c r="K546" s="19"/>
      <c r="L546" s="19" t="s">
        <v>40</v>
      </c>
      <c r="M546" s="19" t="s">
        <v>104</v>
      </c>
      <c r="N546" s="22">
        <v>1.8134716825062815E-2</v>
      </c>
      <c r="O546" s="19">
        <v>11</v>
      </c>
    </row>
    <row r="547" spans="1:15" ht="23.25" thickBot="1">
      <c r="A547" s="18"/>
      <c r="B547" s="19"/>
      <c r="C547" s="20"/>
      <c r="D547" s="20"/>
      <c r="E547" s="19"/>
      <c r="F547" s="19"/>
      <c r="G547" s="19"/>
      <c r="H547" s="19"/>
      <c r="I547" s="19"/>
      <c r="J547" s="22"/>
      <c r="K547" s="19"/>
      <c r="L547" s="19" t="s">
        <v>40</v>
      </c>
      <c r="M547" s="19" t="s">
        <v>105</v>
      </c>
      <c r="N547" s="22">
        <v>1.8134716825062815E-2</v>
      </c>
      <c r="O547" s="19">
        <v>11</v>
      </c>
    </row>
    <row r="548" spans="1:15" ht="23.25" thickBot="1">
      <c r="A548" s="18"/>
      <c r="B548" s="19"/>
      <c r="C548" s="20"/>
      <c r="D548" s="20"/>
      <c r="E548" s="19"/>
      <c r="F548" s="19"/>
      <c r="G548" s="19"/>
      <c r="H548" s="19"/>
      <c r="I548" s="19"/>
      <c r="J548" s="22"/>
      <c r="K548" s="19"/>
      <c r="L548" s="19" t="s">
        <v>40</v>
      </c>
      <c r="M548" s="19" t="s">
        <v>106</v>
      </c>
      <c r="N548" s="22">
        <v>1.8134716825062815E-2</v>
      </c>
      <c r="O548" s="19">
        <v>11</v>
      </c>
    </row>
    <row r="549" spans="1:15" ht="23.25" thickBot="1">
      <c r="A549" s="18"/>
      <c r="B549" s="19"/>
      <c r="C549" s="20"/>
      <c r="D549" s="20"/>
      <c r="E549" s="19"/>
      <c r="F549" s="19"/>
      <c r="G549" s="19"/>
      <c r="H549" s="19"/>
      <c r="I549" s="19"/>
      <c r="J549" s="22"/>
      <c r="K549" s="19"/>
      <c r="L549" s="19" t="s">
        <v>40</v>
      </c>
      <c r="M549" s="19" t="s">
        <v>107</v>
      </c>
      <c r="N549" s="22">
        <v>1.8134716825062815E-2</v>
      </c>
      <c r="O549" s="19">
        <v>11</v>
      </c>
    </row>
    <row r="550" spans="1:15" ht="23.25" thickBot="1">
      <c r="A550" s="18"/>
      <c r="B550" s="19"/>
      <c r="C550" s="20"/>
      <c r="D550" s="20"/>
      <c r="E550" s="19"/>
      <c r="F550" s="19"/>
      <c r="G550" s="19"/>
      <c r="H550" s="19"/>
      <c r="I550" s="19"/>
      <c r="J550" s="22"/>
      <c r="K550" s="19"/>
      <c r="L550" s="19" t="s">
        <v>40</v>
      </c>
      <c r="M550" s="19" t="s">
        <v>108</v>
      </c>
      <c r="N550" s="22">
        <v>1.8134716825062815E-2</v>
      </c>
      <c r="O550" s="19">
        <v>11</v>
      </c>
    </row>
    <row r="551" spans="1:15" ht="23.25" thickBot="1">
      <c r="A551" s="18"/>
      <c r="B551" s="19"/>
      <c r="C551" s="20"/>
      <c r="D551" s="20"/>
      <c r="E551" s="19"/>
      <c r="F551" s="19"/>
      <c r="G551" s="19"/>
      <c r="H551" s="19"/>
      <c r="I551" s="19"/>
      <c r="J551" s="22"/>
      <c r="K551" s="19"/>
      <c r="L551" s="19" t="s">
        <v>40</v>
      </c>
      <c r="M551" s="19" t="s">
        <v>109</v>
      </c>
      <c r="N551" s="22">
        <v>1.8134716825062815E-2</v>
      </c>
      <c r="O551" s="19">
        <v>11</v>
      </c>
    </row>
    <row r="552" spans="1:15" ht="23.25" thickBot="1">
      <c r="A552" s="18"/>
      <c r="B552" s="19"/>
      <c r="C552" s="20"/>
      <c r="D552" s="20"/>
      <c r="E552" s="19"/>
      <c r="F552" s="19"/>
      <c r="G552" s="19"/>
      <c r="H552" s="19"/>
      <c r="I552" s="19"/>
      <c r="J552" s="22"/>
      <c r="K552" s="19"/>
      <c r="L552" s="19" t="s">
        <v>40</v>
      </c>
      <c r="M552" s="19" t="s">
        <v>110</v>
      </c>
      <c r="N552" s="22">
        <v>1.8134716825062815E-2</v>
      </c>
      <c r="O552" s="19">
        <v>11</v>
      </c>
    </row>
    <row r="553" spans="1:15" ht="23.25" thickBot="1">
      <c r="A553" s="18"/>
      <c r="B553" s="19"/>
      <c r="C553" s="20"/>
      <c r="D553" s="20"/>
      <c r="E553" s="19"/>
      <c r="F553" s="19"/>
      <c r="G553" s="19"/>
      <c r="H553" s="19"/>
      <c r="I553" s="19"/>
      <c r="J553" s="22"/>
      <c r="K553" s="19"/>
      <c r="L553" s="19" t="s">
        <v>40</v>
      </c>
      <c r="M553" s="19" t="s">
        <v>111</v>
      </c>
      <c r="N553" s="22">
        <v>1.8134716825062815E-2</v>
      </c>
      <c r="O553" s="19">
        <v>11</v>
      </c>
    </row>
    <row r="554" spans="1:15" ht="34.5" thickBot="1">
      <c r="A554" s="18"/>
      <c r="B554" s="19"/>
      <c r="C554" s="20"/>
      <c r="D554" s="20"/>
      <c r="E554" s="19"/>
      <c r="F554" s="19"/>
      <c r="G554" s="19"/>
      <c r="H554" s="19"/>
      <c r="I554" s="19"/>
      <c r="J554" s="22"/>
      <c r="K554" s="19"/>
      <c r="L554" s="19" t="s">
        <v>40</v>
      </c>
      <c r="M554" s="19" t="s">
        <v>112</v>
      </c>
      <c r="N554" s="22">
        <v>1.8134716825062815E-2</v>
      </c>
      <c r="O554" s="19">
        <v>11</v>
      </c>
    </row>
    <row r="555" spans="1:15" ht="23.25" thickBot="1">
      <c r="A555" s="18"/>
      <c r="B555" s="19"/>
      <c r="C555" s="20"/>
      <c r="D555" s="20"/>
      <c r="E555" s="19"/>
      <c r="F555" s="19"/>
      <c r="G555" s="19"/>
      <c r="H555" s="19"/>
      <c r="I555" s="19"/>
      <c r="J555" s="22"/>
      <c r="K555" s="19"/>
      <c r="L555" s="19" t="s">
        <v>40</v>
      </c>
      <c r="M555" s="19" t="s">
        <v>113</v>
      </c>
      <c r="N555" s="22">
        <v>1.8134716825062815E-2</v>
      </c>
      <c r="O555" s="19">
        <v>11</v>
      </c>
    </row>
    <row r="556" spans="1:15" ht="23.25" thickBot="1">
      <c r="A556" s="18"/>
      <c r="B556" s="19"/>
      <c r="C556" s="20"/>
      <c r="D556" s="20"/>
      <c r="E556" s="19"/>
      <c r="F556" s="19"/>
      <c r="G556" s="19"/>
      <c r="H556" s="19"/>
      <c r="I556" s="19"/>
      <c r="J556" s="22"/>
      <c r="K556" s="19"/>
      <c r="L556" s="19" t="s">
        <v>40</v>
      </c>
      <c r="M556" s="19" t="s">
        <v>114</v>
      </c>
      <c r="N556" s="22">
        <v>1.8134716825062815E-2</v>
      </c>
      <c r="O556" s="19">
        <v>11</v>
      </c>
    </row>
    <row r="557" spans="1:15" ht="23.25" thickBot="1">
      <c r="A557" s="18"/>
      <c r="B557" s="19"/>
      <c r="C557" s="20"/>
      <c r="D557" s="20"/>
      <c r="E557" s="19"/>
      <c r="F557" s="19"/>
      <c r="G557" s="19"/>
      <c r="H557" s="19"/>
      <c r="I557" s="19"/>
      <c r="J557" s="22"/>
      <c r="K557" s="19"/>
      <c r="L557" s="19" t="s">
        <v>40</v>
      </c>
      <c r="M557" s="19" t="s">
        <v>115</v>
      </c>
      <c r="N557" s="22">
        <v>1.8134716825062815E-2</v>
      </c>
      <c r="O557" s="19">
        <v>11</v>
      </c>
    </row>
    <row r="558" spans="1:15" ht="34.5" thickBot="1">
      <c r="A558" s="18"/>
      <c r="B558" s="19"/>
      <c r="C558" s="20"/>
      <c r="D558" s="20"/>
      <c r="E558" s="19"/>
      <c r="F558" s="19"/>
      <c r="G558" s="19"/>
      <c r="H558" s="19"/>
      <c r="I558" s="19"/>
      <c r="J558" s="22"/>
      <c r="K558" s="19"/>
      <c r="L558" s="19" t="s">
        <v>40</v>
      </c>
      <c r="M558" s="19" t="s">
        <v>116</v>
      </c>
      <c r="N558" s="22">
        <v>1.8134716825062815E-2</v>
      </c>
      <c r="O558" s="19">
        <v>11</v>
      </c>
    </row>
    <row r="559" spans="1:15" ht="45.75" thickBot="1">
      <c r="A559" s="18"/>
      <c r="B559" s="19"/>
      <c r="C559" s="20"/>
      <c r="D559" s="20"/>
      <c r="E559" s="19"/>
      <c r="F559" s="19"/>
      <c r="G559" s="19"/>
      <c r="H559" s="19"/>
      <c r="I559" s="19"/>
      <c r="J559" s="22"/>
      <c r="K559" s="19"/>
      <c r="L559" s="19" t="s">
        <v>40</v>
      </c>
      <c r="M559" s="19" t="s">
        <v>117</v>
      </c>
      <c r="N559" s="22">
        <v>1.8134716825062815E-2</v>
      </c>
      <c r="O559" s="19">
        <v>11</v>
      </c>
    </row>
    <row r="560" spans="1:15" ht="34.5" thickBot="1">
      <c r="A560" s="18"/>
      <c r="B560" s="19"/>
      <c r="C560" s="20"/>
      <c r="D560" s="20"/>
      <c r="E560" s="19"/>
      <c r="F560" s="19"/>
      <c r="G560" s="19"/>
      <c r="H560" s="19"/>
      <c r="I560" s="19"/>
      <c r="J560" s="22"/>
      <c r="K560" s="19"/>
      <c r="L560" s="19" t="s">
        <v>40</v>
      </c>
      <c r="M560" s="19" t="s">
        <v>118</v>
      </c>
      <c r="N560" s="22">
        <v>1.8134716825062815E-2</v>
      </c>
      <c r="O560" s="19">
        <v>11</v>
      </c>
    </row>
    <row r="561" spans="1:15" ht="57" thickBot="1">
      <c r="A561" s="18"/>
      <c r="B561" s="19"/>
      <c r="C561" s="20"/>
      <c r="D561" s="20"/>
      <c r="E561" s="19"/>
      <c r="F561" s="19"/>
      <c r="G561" s="19"/>
      <c r="H561" s="19"/>
      <c r="I561" s="19"/>
      <c r="J561" s="22"/>
      <c r="K561" s="19"/>
      <c r="L561" s="19" t="s">
        <v>26</v>
      </c>
      <c r="M561" s="19" t="s">
        <v>162</v>
      </c>
      <c r="N561" s="22">
        <v>1.644060049535926E-2</v>
      </c>
      <c r="O561" s="19"/>
    </row>
    <row r="562" spans="1:15" ht="34.5" thickBot="1">
      <c r="A562" s="18"/>
      <c r="B562" s="19"/>
      <c r="C562" s="20"/>
      <c r="D562" s="20"/>
      <c r="E562" s="19"/>
      <c r="F562" s="19"/>
      <c r="G562" s="19"/>
      <c r="H562" s="19"/>
      <c r="I562" s="19"/>
      <c r="J562" s="22"/>
      <c r="K562" s="19"/>
      <c r="L562" s="19" t="s">
        <v>143</v>
      </c>
      <c r="M562" s="19" t="s">
        <v>141</v>
      </c>
      <c r="N562" s="22">
        <v>0.01</v>
      </c>
      <c r="O562" s="19">
        <v>2</v>
      </c>
    </row>
    <row r="563" spans="1:15" ht="68.25" thickBot="1">
      <c r="A563" s="18"/>
      <c r="B563" s="19"/>
      <c r="C563" s="20"/>
      <c r="D563" s="20"/>
      <c r="E563" s="19"/>
      <c r="F563" s="19"/>
      <c r="G563" s="19"/>
      <c r="H563" s="19"/>
      <c r="I563" s="19"/>
      <c r="J563" s="22"/>
      <c r="K563" s="19"/>
      <c r="L563" s="19" t="s">
        <v>144</v>
      </c>
      <c r="M563" s="19" t="s">
        <v>163</v>
      </c>
      <c r="N563" s="22">
        <v>0</v>
      </c>
      <c r="O563" s="19">
        <v>5</v>
      </c>
    </row>
    <row r="564" spans="1:15" ht="23.25" thickBot="1">
      <c r="A564" s="18"/>
      <c r="B564" s="19"/>
      <c r="C564" s="20"/>
      <c r="D564" s="20"/>
      <c r="E564" s="19"/>
      <c r="F564" s="19"/>
      <c r="G564" s="19"/>
      <c r="H564" s="19"/>
      <c r="I564" s="19"/>
      <c r="J564" s="22"/>
      <c r="K564" s="19"/>
      <c r="L564" s="19" t="s">
        <v>40</v>
      </c>
      <c r="M564" s="19" t="s">
        <v>57</v>
      </c>
      <c r="N564" s="22" t="e">
        <f>+#REF!*$J$453</f>
        <v>#REF!</v>
      </c>
      <c r="O564" s="19">
        <v>11</v>
      </c>
    </row>
    <row r="565" spans="1:15" ht="34.5" thickBot="1">
      <c r="A565" s="18"/>
      <c r="B565" s="19"/>
      <c r="C565" s="20"/>
      <c r="D565" s="20"/>
      <c r="E565" s="19"/>
      <c r="F565" s="19"/>
      <c r="G565" s="19"/>
      <c r="H565" s="19"/>
      <c r="I565" s="19"/>
      <c r="J565" s="22"/>
      <c r="K565" s="19"/>
      <c r="L565" s="19" t="s">
        <v>143</v>
      </c>
      <c r="M565" s="19" t="s">
        <v>164</v>
      </c>
      <c r="N565" s="22" t="s">
        <v>165</v>
      </c>
      <c r="O565" s="19">
        <v>15</v>
      </c>
    </row>
    <row r="566" spans="1:15" ht="34.5" thickBot="1">
      <c r="A566" s="18" t="s">
        <v>18</v>
      </c>
      <c r="B566" s="19" t="s">
        <v>19</v>
      </c>
      <c r="C566" s="20" t="s">
        <v>20</v>
      </c>
      <c r="D566" s="20" t="s">
        <v>21</v>
      </c>
      <c r="E566" s="19" t="s">
        <v>192</v>
      </c>
      <c r="F566" s="19" t="s">
        <v>39</v>
      </c>
      <c r="G566" s="19"/>
      <c r="H566" s="19"/>
      <c r="I566" s="19"/>
      <c r="J566" s="22">
        <v>950</v>
      </c>
      <c r="K566" s="19">
        <v>706.20406812005683</v>
      </c>
      <c r="L566" s="19" t="s">
        <v>40</v>
      </c>
      <c r="M566" s="19" t="s">
        <v>25</v>
      </c>
      <c r="N566" s="22">
        <v>133</v>
      </c>
      <c r="O566" s="19">
        <v>12</v>
      </c>
    </row>
    <row r="567" spans="1:15" ht="45.75" thickBot="1">
      <c r="A567" s="18"/>
      <c r="B567" s="19"/>
      <c r="C567" s="20"/>
      <c r="D567" s="20"/>
      <c r="E567" s="19"/>
      <c r="F567" s="19"/>
      <c r="G567" s="19"/>
      <c r="H567" s="19"/>
      <c r="I567" s="19"/>
      <c r="J567" s="22"/>
      <c r="K567" s="19"/>
      <c r="L567" s="19" t="s">
        <v>40</v>
      </c>
      <c r="M567" s="19" t="s">
        <v>41</v>
      </c>
      <c r="N567" s="22">
        <v>12.626249999999997</v>
      </c>
      <c r="O567" s="19">
        <v>7</v>
      </c>
    </row>
    <row r="568" spans="1:15" ht="23.25" thickBot="1">
      <c r="A568" s="18"/>
      <c r="B568" s="19"/>
      <c r="C568" s="20"/>
      <c r="D568" s="20"/>
      <c r="E568" s="19"/>
      <c r="F568" s="19"/>
      <c r="G568" s="19"/>
      <c r="H568" s="19"/>
      <c r="I568" s="19"/>
      <c r="J568" s="22"/>
      <c r="K568" s="19"/>
      <c r="L568" s="19" t="s">
        <v>40</v>
      </c>
      <c r="M568" s="19" t="s">
        <v>43</v>
      </c>
      <c r="N568" s="22">
        <v>0.39812499999999995</v>
      </c>
      <c r="O568" s="19">
        <v>12</v>
      </c>
    </row>
    <row r="569" spans="1:15" ht="23.25" thickBot="1">
      <c r="A569" s="18"/>
      <c r="B569" s="19"/>
      <c r="C569" s="20"/>
      <c r="D569" s="20"/>
      <c r="E569" s="19"/>
      <c r="F569" s="19"/>
      <c r="G569" s="19"/>
      <c r="H569" s="19"/>
      <c r="I569" s="19"/>
      <c r="J569" s="22"/>
      <c r="K569" s="19"/>
      <c r="L569" s="19" t="s">
        <v>40</v>
      </c>
      <c r="M569" s="19" t="s">
        <v>44</v>
      </c>
      <c r="N569" s="22">
        <v>0.45500000000000002</v>
      </c>
      <c r="O569" s="19">
        <v>5</v>
      </c>
    </row>
    <row r="570" spans="1:15" ht="23.25" thickBot="1">
      <c r="A570" s="18"/>
      <c r="B570" s="19"/>
      <c r="C570" s="20"/>
      <c r="D570" s="20"/>
      <c r="E570" s="19"/>
      <c r="F570" s="19"/>
      <c r="G570" s="19"/>
      <c r="H570" s="19"/>
      <c r="I570" s="19"/>
      <c r="J570" s="22"/>
      <c r="K570" s="19"/>
      <c r="L570" s="19" t="s">
        <v>40</v>
      </c>
      <c r="M570" s="19" t="s">
        <v>45</v>
      </c>
      <c r="N570" s="22">
        <v>0.39812499999999995</v>
      </c>
      <c r="O570" s="19">
        <v>12</v>
      </c>
    </row>
    <row r="571" spans="1:15" ht="68.25" thickBot="1">
      <c r="A571" s="18"/>
      <c r="B571" s="19"/>
      <c r="C571" s="20"/>
      <c r="D571" s="20"/>
      <c r="E571" s="19"/>
      <c r="F571" s="19"/>
      <c r="G571" s="19"/>
      <c r="H571" s="19"/>
      <c r="I571" s="19"/>
      <c r="J571" s="22"/>
      <c r="K571" s="19"/>
      <c r="L571" s="19" t="s">
        <v>40</v>
      </c>
      <c r="M571" s="19" t="s">
        <v>46</v>
      </c>
      <c r="N571" s="22">
        <v>0.11375</v>
      </c>
      <c r="O571" s="19">
        <v>14</v>
      </c>
    </row>
    <row r="572" spans="1:15" ht="57" thickBot="1">
      <c r="A572" s="18"/>
      <c r="B572" s="19"/>
      <c r="C572" s="20"/>
      <c r="D572" s="20"/>
      <c r="E572" s="19"/>
      <c r="F572" s="19"/>
      <c r="G572" s="19"/>
      <c r="H572" s="19"/>
      <c r="I572" s="19"/>
      <c r="J572" s="22"/>
      <c r="K572" s="19"/>
      <c r="L572" s="19" t="s">
        <v>40</v>
      </c>
      <c r="M572" s="19" t="s">
        <v>47</v>
      </c>
      <c r="N572" s="22">
        <v>0.22750000000000001</v>
      </c>
      <c r="O572" s="19">
        <v>6</v>
      </c>
    </row>
    <row r="573" spans="1:15" ht="45.75" thickBot="1">
      <c r="A573" s="18"/>
      <c r="B573" s="19"/>
      <c r="C573" s="20"/>
      <c r="D573" s="20"/>
      <c r="E573" s="19"/>
      <c r="F573" s="19"/>
      <c r="G573" s="19"/>
      <c r="H573" s="19"/>
      <c r="I573" s="19"/>
      <c r="J573" s="22"/>
      <c r="K573" s="19"/>
      <c r="L573" s="19" t="s">
        <v>140</v>
      </c>
      <c r="M573" s="19" t="s">
        <v>193</v>
      </c>
      <c r="N573" s="22">
        <v>51.013333333333328</v>
      </c>
      <c r="O573" s="19">
        <v>10</v>
      </c>
    </row>
    <row r="574" spans="1:15" ht="45.75" thickBot="1">
      <c r="A574" s="18"/>
      <c r="B574" s="19"/>
      <c r="C574" s="20"/>
      <c r="D574" s="20"/>
      <c r="E574" s="19"/>
      <c r="F574" s="19"/>
      <c r="G574" s="19"/>
      <c r="H574" s="19"/>
      <c r="I574" s="19"/>
      <c r="J574" s="22"/>
      <c r="K574" s="19"/>
      <c r="L574" s="19" t="s">
        <v>140</v>
      </c>
      <c r="M574" s="19" t="s">
        <v>147</v>
      </c>
      <c r="N574" s="22">
        <v>0.41333333333333333</v>
      </c>
      <c r="O574" s="19">
        <v>15</v>
      </c>
    </row>
    <row r="575" spans="1:15" ht="45.75" thickBot="1">
      <c r="A575" s="18"/>
      <c r="B575" s="19"/>
      <c r="C575" s="20"/>
      <c r="D575" s="20"/>
      <c r="E575" s="19"/>
      <c r="F575" s="19"/>
      <c r="G575" s="19"/>
      <c r="H575" s="19"/>
      <c r="I575" s="19"/>
      <c r="J575" s="22"/>
      <c r="K575" s="19"/>
      <c r="L575" s="19" t="s">
        <v>140</v>
      </c>
      <c r="M575" s="19" t="s">
        <v>124</v>
      </c>
      <c r="N575" s="22">
        <v>0.24833333333333332</v>
      </c>
      <c r="O575" s="19">
        <v>5</v>
      </c>
    </row>
    <row r="576" spans="1:15" ht="45.75" thickBot="1">
      <c r="A576" s="18"/>
      <c r="B576" s="19"/>
      <c r="C576" s="20"/>
      <c r="D576" s="20"/>
      <c r="E576" s="19"/>
      <c r="F576" s="19"/>
      <c r="G576" s="19"/>
      <c r="H576" s="19"/>
      <c r="I576" s="19"/>
      <c r="J576" s="22"/>
      <c r="K576" s="19"/>
      <c r="L576" s="19" t="s">
        <v>140</v>
      </c>
      <c r="M576" s="19" t="s">
        <v>157</v>
      </c>
      <c r="N576" s="22">
        <v>6.8333333333333329E-2</v>
      </c>
      <c r="O576" s="19">
        <v>15</v>
      </c>
    </row>
    <row r="577" spans="1:15" ht="57" thickBot="1">
      <c r="A577" s="18"/>
      <c r="B577" s="19"/>
      <c r="C577" s="20"/>
      <c r="D577" s="20"/>
      <c r="E577" s="19"/>
      <c r="F577" s="19"/>
      <c r="G577" s="19"/>
      <c r="H577" s="19"/>
      <c r="I577" s="19"/>
      <c r="J577" s="22"/>
      <c r="K577" s="19"/>
      <c r="L577" s="19" t="s">
        <v>140</v>
      </c>
      <c r="M577" s="19" t="s">
        <v>158</v>
      </c>
      <c r="N577" s="22">
        <v>6.8333333333333329E-2</v>
      </c>
      <c r="O577" s="19">
        <v>15</v>
      </c>
    </row>
    <row r="578" spans="1:15" ht="45.75" thickBot="1">
      <c r="A578" s="18"/>
      <c r="B578" s="19"/>
      <c r="C578" s="20"/>
      <c r="D578" s="20"/>
      <c r="E578" s="19"/>
      <c r="F578" s="19"/>
      <c r="G578" s="19"/>
      <c r="H578" s="19"/>
      <c r="I578" s="19"/>
      <c r="J578" s="22"/>
      <c r="K578" s="19"/>
      <c r="L578" s="19" t="s">
        <v>140</v>
      </c>
      <c r="M578" s="19" t="s">
        <v>159</v>
      </c>
      <c r="N578" s="22">
        <v>2.8333333333333335E-2</v>
      </c>
      <c r="O578" s="19">
        <v>15</v>
      </c>
    </row>
    <row r="579" spans="1:15" ht="45.75" thickBot="1">
      <c r="A579" s="18"/>
      <c r="B579" s="19"/>
      <c r="C579" s="20"/>
      <c r="D579" s="20"/>
      <c r="E579" s="19"/>
      <c r="F579" s="19"/>
      <c r="G579" s="19"/>
      <c r="H579" s="19"/>
      <c r="I579" s="19"/>
      <c r="J579" s="22"/>
      <c r="K579" s="19"/>
      <c r="L579" s="19" t="s">
        <v>140</v>
      </c>
      <c r="M579" s="19" t="s">
        <v>141</v>
      </c>
      <c r="N579" s="22">
        <v>4.7833333333333332</v>
      </c>
      <c r="O579" s="19">
        <v>13</v>
      </c>
    </row>
    <row r="580" spans="1:15" ht="34.5" thickBot="1">
      <c r="A580" s="18"/>
      <c r="B580" s="19"/>
      <c r="C580" s="20"/>
      <c r="D580" s="20"/>
      <c r="E580" s="19"/>
      <c r="F580" s="19"/>
      <c r="G580" s="19"/>
      <c r="H580" s="19"/>
      <c r="I580" s="19"/>
      <c r="J580" s="22"/>
      <c r="K580" s="19"/>
      <c r="L580" s="19" t="s">
        <v>139</v>
      </c>
      <c r="M580" s="19" t="s">
        <v>120</v>
      </c>
      <c r="N580" s="22">
        <v>6.9016666666666664</v>
      </c>
      <c r="O580" s="19">
        <v>7</v>
      </c>
    </row>
    <row r="581" spans="1:15" ht="34.5" thickBot="1">
      <c r="A581" s="18"/>
      <c r="B581" s="19"/>
      <c r="C581" s="20"/>
      <c r="D581" s="20"/>
      <c r="E581" s="19"/>
      <c r="F581" s="19"/>
      <c r="G581" s="19"/>
      <c r="H581" s="19"/>
      <c r="I581" s="19"/>
      <c r="J581" s="22"/>
      <c r="K581" s="19"/>
      <c r="L581" s="19" t="s">
        <v>139</v>
      </c>
      <c r="M581" s="19" t="s">
        <v>142</v>
      </c>
      <c r="N581" s="22">
        <v>1.1333333333333333</v>
      </c>
      <c r="O581" s="19">
        <v>7</v>
      </c>
    </row>
    <row r="582" spans="1:15" ht="34.5" thickBot="1">
      <c r="A582" s="18"/>
      <c r="B582" s="19"/>
      <c r="C582" s="20"/>
      <c r="D582" s="20"/>
      <c r="E582" s="19"/>
      <c r="F582" s="19"/>
      <c r="G582" s="19"/>
      <c r="H582" s="19"/>
      <c r="I582" s="19"/>
      <c r="J582" s="22"/>
      <c r="K582" s="19"/>
      <c r="L582" s="19" t="s">
        <v>139</v>
      </c>
      <c r="M582" s="19" t="s">
        <v>161</v>
      </c>
      <c r="N582" s="22">
        <v>2.5000000000000001E-2</v>
      </c>
      <c r="O582" s="19">
        <v>3</v>
      </c>
    </row>
    <row r="583" spans="1:15" ht="34.5" thickBot="1">
      <c r="A583" s="18"/>
      <c r="B583" s="19"/>
      <c r="C583" s="20"/>
      <c r="D583" s="20"/>
      <c r="E583" s="19"/>
      <c r="F583" s="19"/>
      <c r="G583" s="19"/>
      <c r="H583" s="19"/>
      <c r="I583" s="19"/>
      <c r="J583" s="22"/>
      <c r="K583" s="19"/>
      <c r="L583" s="19" t="s">
        <v>139</v>
      </c>
      <c r="M583" s="19" t="s">
        <v>123</v>
      </c>
      <c r="N583" s="22">
        <v>2.5000000000000001E-2</v>
      </c>
      <c r="O583" s="19">
        <v>15</v>
      </c>
    </row>
    <row r="584" spans="1:15" ht="34.5" thickBot="1">
      <c r="A584" s="18"/>
      <c r="B584" s="19"/>
      <c r="C584" s="20"/>
      <c r="D584" s="20"/>
      <c r="E584" s="19"/>
      <c r="F584" s="19"/>
      <c r="G584" s="19"/>
      <c r="H584" s="19"/>
      <c r="I584" s="19"/>
      <c r="J584" s="22"/>
      <c r="K584" s="19"/>
      <c r="L584" s="19" t="s">
        <v>139</v>
      </c>
      <c r="M584" s="19" t="s">
        <v>194</v>
      </c>
      <c r="N584" s="22">
        <v>8.3333333333333332E-3</v>
      </c>
      <c r="O584" s="19">
        <v>15</v>
      </c>
    </row>
    <row r="585" spans="1:15" ht="34.5" thickBot="1">
      <c r="A585" s="18"/>
      <c r="B585" s="19"/>
      <c r="C585" s="20"/>
      <c r="D585" s="20"/>
      <c r="E585" s="19"/>
      <c r="F585" s="19"/>
      <c r="G585" s="19"/>
      <c r="H585" s="19"/>
      <c r="I585" s="19"/>
      <c r="J585" s="22"/>
      <c r="K585" s="19"/>
      <c r="L585" s="19" t="s">
        <v>139</v>
      </c>
      <c r="M585" s="19" t="s">
        <v>195</v>
      </c>
      <c r="N585" s="22">
        <v>8.3333333333333332E-3</v>
      </c>
      <c r="O585" s="19">
        <v>15</v>
      </c>
    </row>
    <row r="586" spans="1:15" ht="34.5" thickBot="1">
      <c r="A586" s="18"/>
      <c r="B586" s="19"/>
      <c r="C586" s="20"/>
      <c r="D586" s="20"/>
      <c r="E586" s="19"/>
      <c r="F586" s="19"/>
      <c r="G586" s="19"/>
      <c r="H586" s="19"/>
      <c r="I586" s="19"/>
      <c r="J586" s="22"/>
      <c r="K586" s="19"/>
      <c r="L586" s="19" t="s">
        <v>143</v>
      </c>
      <c r="M586" s="19" t="s">
        <v>49</v>
      </c>
      <c r="N586" s="22">
        <v>0.13</v>
      </c>
      <c r="O586" s="19">
        <v>2</v>
      </c>
    </row>
    <row r="587" spans="1:15" ht="57" thickBot="1">
      <c r="A587" s="18"/>
      <c r="B587" s="19"/>
      <c r="C587" s="20"/>
      <c r="D587" s="20"/>
      <c r="E587" s="19"/>
      <c r="F587" s="19"/>
      <c r="G587" s="19"/>
      <c r="H587" s="19"/>
      <c r="I587" s="19"/>
      <c r="J587" s="22"/>
      <c r="K587" s="19"/>
      <c r="L587" s="19" t="s">
        <v>143</v>
      </c>
      <c r="M587" s="19" t="s">
        <v>51</v>
      </c>
      <c r="N587" s="22">
        <v>0.11166666666666668</v>
      </c>
      <c r="O587" s="19">
        <v>2</v>
      </c>
    </row>
    <row r="588" spans="1:15" ht="34.5" thickBot="1">
      <c r="A588" s="18"/>
      <c r="B588" s="19"/>
      <c r="C588" s="20"/>
      <c r="D588" s="20"/>
      <c r="E588" s="19"/>
      <c r="F588" s="19"/>
      <c r="G588" s="19"/>
      <c r="H588" s="19"/>
      <c r="I588" s="19"/>
      <c r="J588" s="22"/>
      <c r="K588" s="19"/>
      <c r="L588" s="19" t="s">
        <v>143</v>
      </c>
      <c r="M588" s="19" t="s">
        <v>154</v>
      </c>
      <c r="N588" s="22">
        <v>0.19</v>
      </c>
      <c r="O588" s="19">
        <v>2</v>
      </c>
    </row>
    <row r="589" spans="1:15" ht="34.5" thickBot="1">
      <c r="A589" s="18"/>
      <c r="B589" s="19"/>
      <c r="C589" s="20"/>
      <c r="D589" s="20"/>
      <c r="E589" s="19"/>
      <c r="F589" s="19"/>
      <c r="G589" s="19"/>
      <c r="H589" s="19"/>
      <c r="I589" s="19"/>
      <c r="J589" s="22"/>
      <c r="K589" s="19"/>
      <c r="L589" s="19" t="s">
        <v>143</v>
      </c>
      <c r="M589" s="19" t="s">
        <v>141</v>
      </c>
      <c r="N589" s="22">
        <v>0.01</v>
      </c>
      <c r="O589" s="19">
        <v>2</v>
      </c>
    </row>
    <row r="590" spans="1:15" ht="34.5" thickBot="1">
      <c r="A590" s="18"/>
      <c r="B590" s="19"/>
      <c r="C590" s="20"/>
      <c r="D590" s="20"/>
      <c r="E590" s="19"/>
      <c r="F590" s="19"/>
      <c r="G590" s="19"/>
      <c r="H590" s="19"/>
      <c r="I590" s="19"/>
      <c r="J590" s="22"/>
      <c r="K590" s="19"/>
      <c r="L590" s="19" t="s">
        <v>143</v>
      </c>
      <c r="M590" s="19" t="s">
        <v>156</v>
      </c>
      <c r="N590" s="22">
        <v>7.3333333333333334E-2</v>
      </c>
      <c r="O590" s="19">
        <v>2</v>
      </c>
    </row>
    <row r="591" spans="1:15" ht="34.5" thickBot="1">
      <c r="A591" s="18"/>
      <c r="B591" s="19"/>
      <c r="C591" s="20"/>
      <c r="D591" s="20"/>
      <c r="E591" s="19"/>
      <c r="F591" s="19"/>
      <c r="G591" s="19"/>
      <c r="H591" s="19"/>
      <c r="I591" s="19"/>
      <c r="J591" s="22"/>
      <c r="K591" s="19"/>
      <c r="L591" s="19" t="s">
        <v>143</v>
      </c>
      <c r="M591" s="19" t="s">
        <v>164</v>
      </c>
      <c r="N591" s="22" t="s">
        <v>165</v>
      </c>
      <c r="O591" s="19">
        <v>15</v>
      </c>
    </row>
    <row r="592" spans="1:15" ht="34.5" thickBot="1">
      <c r="A592" s="18"/>
      <c r="B592" s="19"/>
      <c r="C592" s="20"/>
      <c r="D592" s="20"/>
      <c r="E592" s="19"/>
      <c r="F592" s="19"/>
      <c r="G592" s="19"/>
      <c r="H592" s="19"/>
      <c r="I592" s="19"/>
      <c r="J592" s="22"/>
      <c r="K592" s="19"/>
      <c r="L592" s="19" t="s">
        <v>196</v>
      </c>
      <c r="M592" s="19" t="s">
        <v>49</v>
      </c>
      <c r="N592" s="22">
        <v>10.574999999999999</v>
      </c>
      <c r="O592" s="19"/>
    </row>
    <row r="593" spans="1:15" ht="57" thickBot="1">
      <c r="A593" s="18"/>
      <c r="B593" s="19"/>
      <c r="C593" s="20"/>
      <c r="D593" s="20"/>
      <c r="E593" s="19"/>
      <c r="F593" s="19"/>
      <c r="G593" s="19"/>
      <c r="H593" s="19"/>
      <c r="I593" s="19"/>
      <c r="J593" s="22"/>
      <c r="K593" s="19"/>
      <c r="L593" s="19" t="s">
        <v>196</v>
      </c>
      <c r="M593" s="19" t="s">
        <v>51</v>
      </c>
      <c r="N593" s="22">
        <v>0.33750000000000002</v>
      </c>
      <c r="O593" s="19"/>
    </row>
    <row r="594" spans="1:15" ht="68.25" thickBot="1">
      <c r="A594" s="18"/>
      <c r="B594" s="19"/>
      <c r="C594" s="20"/>
      <c r="D594" s="20"/>
      <c r="E594" s="19"/>
      <c r="F594" s="19"/>
      <c r="G594" s="19"/>
      <c r="H594" s="19"/>
      <c r="I594" s="19"/>
      <c r="J594" s="22"/>
      <c r="K594" s="19"/>
      <c r="L594" s="19" t="s">
        <v>196</v>
      </c>
      <c r="M594" s="19" t="s">
        <v>46</v>
      </c>
      <c r="N594" s="22">
        <v>0.1125</v>
      </c>
      <c r="O594" s="19"/>
    </row>
    <row r="595" spans="1:15" ht="45.75" thickBot="1">
      <c r="A595" s="18"/>
      <c r="B595" s="19"/>
      <c r="C595" s="20"/>
      <c r="D595" s="20"/>
      <c r="E595" s="19"/>
      <c r="F595" s="19"/>
      <c r="G595" s="19"/>
      <c r="H595" s="19"/>
      <c r="I595" s="19"/>
      <c r="J595" s="22"/>
      <c r="K595" s="19"/>
      <c r="L595" s="19" t="s">
        <v>197</v>
      </c>
      <c r="M595" s="19" t="s">
        <v>49</v>
      </c>
      <c r="N595" s="22">
        <v>15.118776215532375</v>
      </c>
      <c r="O595" s="19"/>
    </row>
    <row r="596" spans="1:15" ht="57" thickBot="1">
      <c r="A596" s="18"/>
      <c r="B596" s="19"/>
      <c r="C596" s="20"/>
      <c r="D596" s="20"/>
      <c r="E596" s="19"/>
      <c r="F596" s="19"/>
      <c r="G596" s="19"/>
      <c r="H596" s="19"/>
      <c r="I596" s="19"/>
      <c r="J596" s="22"/>
      <c r="K596" s="19"/>
      <c r="L596" s="19" t="s">
        <v>197</v>
      </c>
      <c r="M596" s="19" t="s">
        <v>162</v>
      </c>
      <c r="N596" s="22">
        <v>1.644060049535926E-2</v>
      </c>
      <c r="O596" s="19"/>
    </row>
    <row r="597" spans="1:15" ht="45.75" thickBot="1">
      <c r="A597" s="18"/>
      <c r="B597" s="19"/>
      <c r="C597" s="20"/>
      <c r="D597" s="20"/>
      <c r="E597" s="19"/>
      <c r="F597" s="19"/>
      <c r="G597" s="19"/>
      <c r="H597" s="19"/>
      <c r="I597" s="19"/>
      <c r="J597" s="22"/>
      <c r="K597" s="19"/>
      <c r="L597" s="19" t="s">
        <v>197</v>
      </c>
      <c r="M597" s="19" t="s">
        <v>198</v>
      </c>
      <c r="N597" s="22">
        <v>3.2881200990718521E-3</v>
      </c>
      <c r="O597" s="19"/>
    </row>
    <row r="598" spans="1:15" ht="45.75" thickBot="1">
      <c r="A598" s="18"/>
      <c r="B598" s="19"/>
      <c r="C598" s="20"/>
      <c r="D598" s="20"/>
      <c r="E598" s="19"/>
      <c r="F598" s="19"/>
      <c r="G598" s="19"/>
      <c r="H598" s="19"/>
      <c r="I598" s="19"/>
      <c r="J598" s="22"/>
      <c r="K598" s="19"/>
      <c r="L598" s="19" t="s">
        <v>197</v>
      </c>
      <c r="M598" s="19" t="s">
        <v>199</v>
      </c>
      <c r="N598" s="22">
        <v>6.5762401981437043E-3</v>
      </c>
      <c r="O598" s="19"/>
    </row>
    <row r="599" spans="1:15" ht="45.75" thickBot="1">
      <c r="A599" s="18"/>
      <c r="B599" s="19"/>
      <c r="C599" s="20"/>
      <c r="D599" s="20"/>
      <c r="E599" s="19"/>
      <c r="F599" s="19"/>
      <c r="G599" s="19"/>
      <c r="H599" s="19"/>
      <c r="I599" s="19"/>
      <c r="J599" s="22"/>
      <c r="K599" s="19"/>
      <c r="L599" s="19" t="s">
        <v>197</v>
      </c>
      <c r="M599" s="19" t="s">
        <v>68</v>
      </c>
      <c r="N599" s="22">
        <v>1.0686390321983519</v>
      </c>
      <c r="O599" s="19"/>
    </row>
    <row r="600" spans="1:15" ht="45.75" thickBot="1">
      <c r="A600" s="18"/>
      <c r="B600" s="19"/>
      <c r="C600" s="20"/>
      <c r="D600" s="20"/>
      <c r="E600" s="19"/>
      <c r="F600" s="19"/>
      <c r="G600" s="19"/>
      <c r="H600" s="19"/>
      <c r="I600" s="19"/>
      <c r="J600" s="22"/>
      <c r="K600" s="19"/>
      <c r="L600" s="19" t="s">
        <v>196</v>
      </c>
      <c r="M600" s="19" t="s">
        <v>50</v>
      </c>
      <c r="N600" s="22">
        <v>3.9611420793362715</v>
      </c>
      <c r="O600" s="19"/>
    </row>
    <row r="601" spans="1:15" ht="34.5" thickBot="1">
      <c r="A601" s="18"/>
      <c r="B601" s="19"/>
      <c r="C601" s="20"/>
      <c r="D601" s="20"/>
      <c r="E601" s="19"/>
      <c r="F601" s="19"/>
      <c r="G601" s="19"/>
      <c r="H601" s="19"/>
      <c r="I601" s="19"/>
      <c r="J601" s="22"/>
      <c r="K601" s="19"/>
      <c r="L601" s="19" t="s">
        <v>196</v>
      </c>
      <c r="M601" s="19" t="s">
        <v>52</v>
      </c>
      <c r="N601" s="22">
        <v>0.13731959208365743</v>
      </c>
      <c r="O601" s="19">
        <v>5</v>
      </c>
    </row>
    <row r="602" spans="1:15" ht="34.5" thickBot="1">
      <c r="A602" s="18" t="s">
        <v>18</v>
      </c>
      <c r="B602" s="19" t="s">
        <v>19</v>
      </c>
      <c r="C602" s="20" t="s">
        <v>20</v>
      </c>
      <c r="D602" s="20" t="s">
        <v>21</v>
      </c>
      <c r="E602" s="19" t="s">
        <v>200</v>
      </c>
      <c r="F602" s="19" t="s">
        <v>33</v>
      </c>
      <c r="G602" s="19"/>
      <c r="H602" s="19"/>
      <c r="I602" s="19"/>
      <c r="J602" s="22">
        <v>1008</v>
      </c>
      <c r="K602" s="19">
        <v>658.79004554263634</v>
      </c>
      <c r="L602" s="19" t="e">
        <f>VLOOKUP(P602,[1]Blad1!$L:$R,7,FALSE)</f>
        <v>#N/A</v>
      </c>
      <c r="M602" s="19" t="e">
        <f>VLOOKUP(Q602,[1]Blad1!$M$6:$S$721,7,FALSE)</f>
        <v>#N/A</v>
      </c>
      <c r="N602" s="22">
        <f>R602</f>
        <v>0</v>
      </c>
      <c r="O602" s="19">
        <v>12</v>
      </c>
    </row>
    <row r="603" spans="1:15" ht="45.75" thickBot="1">
      <c r="A603" s="18"/>
      <c r="B603" s="19"/>
      <c r="C603" s="20"/>
      <c r="D603" s="20"/>
      <c r="E603" s="19"/>
      <c r="F603" s="19"/>
      <c r="G603" s="19"/>
      <c r="H603" s="19"/>
      <c r="I603" s="19"/>
      <c r="J603" s="22"/>
      <c r="K603" s="19"/>
      <c r="L603" s="19" t="s">
        <v>140</v>
      </c>
      <c r="M603" s="19" t="s">
        <v>193</v>
      </c>
      <c r="N603" s="22">
        <v>51.013333333333328</v>
      </c>
      <c r="O603" s="19">
        <v>10</v>
      </c>
    </row>
    <row r="604" spans="1:15" ht="23.25" thickBot="1">
      <c r="A604" s="18"/>
      <c r="B604" s="19"/>
      <c r="C604" s="20"/>
      <c r="D604" s="20"/>
      <c r="E604" s="19"/>
      <c r="F604" s="19"/>
      <c r="G604" s="19"/>
      <c r="H604" s="19"/>
      <c r="I604" s="19"/>
      <c r="J604" s="22"/>
      <c r="K604" s="19"/>
      <c r="L604" s="19" t="s">
        <v>40</v>
      </c>
      <c r="M604" s="19" t="s">
        <v>54</v>
      </c>
      <c r="N604" s="22">
        <v>20.360556670416308</v>
      </c>
      <c r="O604" s="19">
        <v>11</v>
      </c>
    </row>
    <row r="605" spans="1:15" ht="45.75" thickBot="1">
      <c r="A605" s="18"/>
      <c r="B605" s="19"/>
      <c r="C605" s="20"/>
      <c r="D605" s="20"/>
      <c r="E605" s="19"/>
      <c r="F605" s="19"/>
      <c r="G605" s="19"/>
      <c r="H605" s="19"/>
      <c r="I605" s="19"/>
      <c r="J605" s="22"/>
      <c r="K605" s="19"/>
      <c r="L605" s="19" t="s">
        <v>26</v>
      </c>
      <c r="M605" s="19" t="s">
        <v>49</v>
      </c>
      <c r="N605" s="22">
        <v>15.118776215532375</v>
      </c>
      <c r="O605" s="19"/>
    </row>
    <row r="606" spans="1:15" ht="68.25" thickBot="1">
      <c r="A606" s="18"/>
      <c r="B606" s="19"/>
      <c r="C606" s="20"/>
      <c r="D606" s="20"/>
      <c r="E606" s="19"/>
      <c r="F606" s="19"/>
      <c r="G606" s="19"/>
      <c r="H606" s="19"/>
      <c r="I606" s="19"/>
      <c r="J606" s="22"/>
      <c r="K606" s="19"/>
      <c r="L606" s="19" t="s">
        <v>144</v>
      </c>
      <c r="M606" s="19">
        <v>0</v>
      </c>
      <c r="N606" s="22">
        <v>11.96640495733986</v>
      </c>
      <c r="O606" s="19">
        <v>7</v>
      </c>
    </row>
    <row r="607" spans="1:15" ht="34.5" thickBot="1">
      <c r="A607" s="18"/>
      <c r="B607" s="19"/>
      <c r="C607" s="20"/>
      <c r="D607" s="20"/>
      <c r="E607" s="19"/>
      <c r="F607" s="19"/>
      <c r="G607" s="19"/>
      <c r="H607" s="19"/>
      <c r="I607" s="19"/>
      <c r="J607" s="22"/>
      <c r="K607" s="19"/>
      <c r="L607" s="19" t="s">
        <v>48</v>
      </c>
      <c r="M607" s="19" t="s">
        <v>49</v>
      </c>
      <c r="N607" s="22">
        <v>9.4</v>
      </c>
      <c r="O607" s="19"/>
    </row>
    <row r="608" spans="1:15" ht="23.25" thickBot="1">
      <c r="A608" s="18"/>
      <c r="B608" s="19"/>
      <c r="C608" s="20"/>
      <c r="D608" s="20"/>
      <c r="E608" s="19"/>
      <c r="F608" s="19"/>
      <c r="G608" s="19"/>
      <c r="H608" s="19"/>
      <c r="I608" s="19"/>
      <c r="J608" s="22"/>
      <c r="K608" s="19"/>
      <c r="L608" s="19" t="s">
        <v>40</v>
      </c>
      <c r="M608" s="19" t="s">
        <v>42</v>
      </c>
      <c r="N608" s="22">
        <v>8.949408</v>
      </c>
      <c r="O608" s="19">
        <v>8</v>
      </c>
    </row>
    <row r="609" spans="1:15" ht="45.75" thickBot="1">
      <c r="A609" s="18"/>
      <c r="B609" s="19"/>
      <c r="C609" s="20"/>
      <c r="D609" s="20"/>
      <c r="E609" s="19"/>
      <c r="F609" s="19"/>
      <c r="G609" s="19"/>
      <c r="H609" s="19"/>
      <c r="I609" s="19"/>
      <c r="J609" s="22"/>
      <c r="K609" s="19"/>
      <c r="L609" s="19" t="s">
        <v>40</v>
      </c>
      <c r="M609" s="19" t="s">
        <v>41</v>
      </c>
      <c r="N609" s="22">
        <v>7.9053103999999994</v>
      </c>
      <c r="O609" s="19">
        <v>7</v>
      </c>
    </row>
    <row r="610" spans="1:15" ht="34.5" thickBot="1">
      <c r="A610" s="18"/>
      <c r="B610" s="19"/>
      <c r="C610" s="20"/>
      <c r="D610" s="20"/>
      <c r="E610" s="19"/>
      <c r="F610" s="19"/>
      <c r="G610" s="19"/>
      <c r="H610" s="19"/>
      <c r="I610" s="19"/>
      <c r="J610" s="22"/>
      <c r="K610" s="19"/>
      <c r="L610" s="19" t="s">
        <v>139</v>
      </c>
      <c r="M610" s="19" t="s">
        <v>120</v>
      </c>
      <c r="N610" s="22">
        <v>6.9016666666666664</v>
      </c>
      <c r="O610" s="19">
        <v>7</v>
      </c>
    </row>
    <row r="611" spans="1:15" ht="45.75" thickBot="1">
      <c r="A611" s="18"/>
      <c r="B611" s="19"/>
      <c r="C611" s="20"/>
      <c r="D611" s="20"/>
      <c r="E611" s="19"/>
      <c r="F611" s="19"/>
      <c r="G611" s="19"/>
      <c r="H611" s="19"/>
      <c r="I611" s="19"/>
      <c r="J611" s="22"/>
      <c r="K611" s="19"/>
      <c r="L611" s="19" t="s">
        <v>140</v>
      </c>
      <c r="M611" s="19" t="s">
        <v>141</v>
      </c>
      <c r="N611" s="22">
        <v>4.7833333333333332</v>
      </c>
      <c r="O611" s="19">
        <v>13</v>
      </c>
    </row>
    <row r="612" spans="1:15" ht="45.75" thickBot="1">
      <c r="A612" s="18"/>
      <c r="B612" s="19"/>
      <c r="C612" s="20"/>
      <c r="D612" s="20"/>
      <c r="E612" s="19"/>
      <c r="F612" s="19"/>
      <c r="G612" s="19"/>
      <c r="H612" s="19"/>
      <c r="I612" s="19"/>
      <c r="J612" s="22"/>
      <c r="K612" s="19"/>
      <c r="L612" s="19" t="s">
        <v>140</v>
      </c>
      <c r="M612" s="19" t="s">
        <v>25</v>
      </c>
      <c r="N612" s="22">
        <v>3.3083333333333336</v>
      </c>
      <c r="O612" s="19">
        <v>4</v>
      </c>
    </row>
    <row r="613" spans="1:15" ht="34.5" thickBot="1">
      <c r="A613" s="18"/>
      <c r="B613" s="19"/>
      <c r="C613" s="20"/>
      <c r="D613" s="20"/>
      <c r="E613" s="19"/>
      <c r="F613" s="19"/>
      <c r="G613" s="19"/>
      <c r="H613" s="19"/>
      <c r="I613" s="19"/>
      <c r="J613" s="22"/>
      <c r="K613" s="19"/>
      <c r="L613" s="19" t="s">
        <v>40</v>
      </c>
      <c r="M613" s="19" t="s">
        <v>55</v>
      </c>
      <c r="N613" s="22">
        <v>3.0697969570226968</v>
      </c>
      <c r="O613" s="19">
        <v>12</v>
      </c>
    </row>
    <row r="614" spans="1:15" ht="34.5" thickBot="1">
      <c r="A614" s="18"/>
      <c r="B614" s="19"/>
      <c r="C614" s="20"/>
      <c r="D614" s="20"/>
      <c r="E614" s="19"/>
      <c r="F614" s="19"/>
      <c r="G614" s="19"/>
      <c r="H614" s="19"/>
      <c r="I614" s="19"/>
      <c r="J614" s="22"/>
      <c r="K614" s="19"/>
      <c r="L614" s="19" t="s">
        <v>139</v>
      </c>
      <c r="M614" s="19" t="s">
        <v>142</v>
      </c>
      <c r="N614" s="22">
        <v>1.1333333333333333</v>
      </c>
      <c r="O614" s="19">
        <v>7</v>
      </c>
    </row>
    <row r="615" spans="1:15" ht="45.75" thickBot="1">
      <c r="A615" s="18"/>
      <c r="B615" s="19"/>
      <c r="C615" s="20"/>
      <c r="D615" s="20"/>
      <c r="E615" s="19"/>
      <c r="F615" s="19"/>
      <c r="G615" s="19"/>
      <c r="H615" s="19"/>
      <c r="I615" s="19"/>
      <c r="J615" s="22"/>
      <c r="K615" s="19"/>
      <c r="L615" s="19" t="s">
        <v>26</v>
      </c>
      <c r="M615" s="19" t="s">
        <v>68</v>
      </c>
      <c r="N615" s="22">
        <v>1.0686390321983519</v>
      </c>
      <c r="O615" s="19"/>
    </row>
    <row r="616" spans="1:15" ht="34.5" thickBot="1">
      <c r="A616" s="18"/>
      <c r="B616" s="19"/>
      <c r="C616" s="20"/>
      <c r="D616" s="20"/>
      <c r="E616" s="19"/>
      <c r="F616" s="19"/>
      <c r="G616" s="19"/>
      <c r="H616" s="19"/>
      <c r="I616" s="19"/>
      <c r="J616" s="22"/>
      <c r="K616" s="19"/>
      <c r="L616" s="19" t="s">
        <v>143</v>
      </c>
      <c r="M616" s="19" t="s">
        <v>25</v>
      </c>
      <c r="N616" s="22">
        <v>0.78333333333333333</v>
      </c>
      <c r="O616" s="19">
        <v>4</v>
      </c>
    </row>
    <row r="617" spans="1:15" ht="68.25" thickBot="1">
      <c r="A617" s="18"/>
      <c r="B617" s="19"/>
      <c r="C617" s="20"/>
      <c r="D617" s="20"/>
      <c r="E617" s="19"/>
      <c r="F617" s="19"/>
      <c r="G617" s="19"/>
      <c r="H617" s="19"/>
      <c r="I617" s="19"/>
      <c r="J617" s="22"/>
      <c r="K617" s="19"/>
      <c r="L617" s="19" t="s">
        <v>144</v>
      </c>
      <c r="M617" s="19" t="s">
        <v>145</v>
      </c>
      <c r="N617" s="22">
        <v>0.73</v>
      </c>
      <c r="O617" s="19">
        <v>5</v>
      </c>
    </row>
    <row r="618" spans="1:15" ht="23.25" thickBot="1">
      <c r="A618" s="18"/>
      <c r="B618" s="19"/>
      <c r="C618" s="20"/>
      <c r="D618" s="20"/>
      <c r="E618" s="19"/>
      <c r="F618" s="19"/>
      <c r="G618" s="19"/>
      <c r="H618" s="19"/>
      <c r="I618" s="19"/>
      <c r="J618" s="22"/>
      <c r="K618" s="19"/>
      <c r="L618" s="19" t="s">
        <v>40</v>
      </c>
      <c r="M618" s="19" t="s">
        <v>44</v>
      </c>
      <c r="N618" s="22">
        <v>0.52204879999999998</v>
      </c>
      <c r="O618" s="19">
        <v>5</v>
      </c>
    </row>
    <row r="619" spans="1:15" ht="23.25" thickBot="1">
      <c r="A619" s="18"/>
      <c r="B619" s="19"/>
      <c r="C619" s="20"/>
      <c r="D619" s="20"/>
      <c r="E619" s="19"/>
      <c r="F619" s="19"/>
      <c r="G619" s="19"/>
      <c r="H619" s="19"/>
      <c r="I619" s="19"/>
      <c r="J619" s="22"/>
      <c r="K619" s="19"/>
      <c r="L619" s="19" t="s">
        <v>40</v>
      </c>
      <c r="M619" s="19" t="s">
        <v>57</v>
      </c>
      <c r="N619" s="22">
        <v>0.51505381353045643</v>
      </c>
      <c r="O619" s="19">
        <v>11</v>
      </c>
    </row>
    <row r="620" spans="1:15" ht="23.25" thickBot="1">
      <c r="A620" s="18"/>
      <c r="B620" s="19"/>
      <c r="C620" s="20"/>
      <c r="D620" s="20"/>
      <c r="E620" s="19"/>
      <c r="F620" s="19"/>
      <c r="G620" s="19"/>
      <c r="H620" s="19"/>
      <c r="I620" s="19"/>
      <c r="J620" s="22"/>
      <c r="K620" s="19"/>
      <c r="L620" s="19" t="s">
        <v>40</v>
      </c>
      <c r="M620" s="19" t="s">
        <v>43</v>
      </c>
      <c r="N620" s="22">
        <v>0.44747039999999999</v>
      </c>
      <c r="O620" s="19">
        <v>12</v>
      </c>
    </row>
    <row r="621" spans="1:15" ht="23.25" thickBot="1">
      <c r="A621" s="18"/>
      <c r="B621" s="19"/>
      <c r="C621" s="20"/>
      <c r="D621" s="20"/>
      <c r="E621" s="19"/>
      <c r="F621" s="19"/>
      <c r="G621" s="19"/>
      <c r="H621" s="19"/>
      <c r="I621" s="19"/>
      <c r="J621" s="22"/>
      <c r="K621" s="19"/>
      <c r="L621" s="19" t="s">
        <v>40</v>
      </c>
      <c r="M621" s="19" t="s">
        <v>45</v>
      </c>
      <c r="N621" s="22">
        <v>0.44747039999999999</v>
      </c>
      <c r="O621" s="19">
        <v>12</v>
      </c>
    </row>
    <row r="622" spans="1:15" ht="68.25" thickBot="1">
      <c r="A622" s="18"/>
      <c r="B622" s="19"/>
      <c r="C622" s="20"/>
      <c r="D622" s="20"/>
      <c r="E622" s="19"/>
      <c r="F622" s="19"/>
      <c r="G622" s="19"/>
      <c r="H622" s="19"/>
      <c r="I622" s="19"/>
      <c r="J622" s="22"/>
      <c r="K622" s="19"/>
      <c r="L622" s="19" t="s">
        <v>144</v>
      </c>
      <c r="M622" s="19" t="s">
        <v>146</v>
      </c>
      <c r="N622" s="22">
        <v>0.42</v>
      </c>
      <c r="O622" s="19">
        <v>5</v>
      </c>
    </row>
    <row r="623" spans="1:15" ht="23.25" thickBot="1">
      <c r="A623" s="18"/>
      <c r="B623" s="19"/>
      <c r="C623" s="20"/>
      <c r="D623" s="20"/>
      <c r="E623" s="19"/>
      <c r="F623" s="19"/>
      <c r="G623" s="19"/>
      <c r="H623" s="19"/>
      <c r="I623" s="19"/>
      <c r="J623" s="22"/>
      <c r="K623" s="19"/>
      <c r="L623" s="19" t="s">
        <v>40</v>
      </c>
      <c r="M623" s="19" t="s">
        <v>58</v>
      </c>
      <c r="N623" s="22">
        <v>0.419783738058992</v>
      </c>
      <c r="O623" s="19">
        <v>16</v>
      </c>
    </row>
    <row r="624" spans="1:15" ht="45.75" thickBot="1">
      <c r="A624" s="18"/>
      <c r="B624" s="19"/>
      <c r="C624" s="20"/>
      <c r="D624" s="20"/>
      <c r="E624" s="19"/>
      <c r="F624" s="19"/>
      <c r="G624" s="19"/>
      <c r="H624" s="19"/>
      <c r="I624" s="19"/>
      <c r="J624" s="22"/>
      <c r="K624" s="19"/>
      <c r="L624" s="19" t="s">
        <v>140</v>
      </c>
      <c r="M624" s="19" t="s">
        <v>147</v>
      </c>
      <c r="N624" s="22">
        <v>0.41333333333333333</v>
      </c>
      <c r="O624" s="19">
        <v>15</v>
      </c>
    </row>
    <row r="625" spans="1:15" ht="68.25" thickBot="1">
      <c r="A625" s="18"/>
      <c r="B625" s="19"/>
      <c r="C625" s="20"/>
      <c r="D625" s="20"/>
      <c r="E625" s="19"/>
      <c r="F625" s="19"/>
      <c r="G625" s="19"/>
      <c r="H625" s="19"/>
      <c r="I625" s="19"/>
      <c r="J625" s="22"/>
      <c r="K625" s="19"/>
      <c r="L625" s="19" t="s">
        <v>144</v>
      </c>
      <c r="M625" s="19" t="s">
        <v>148</v>
      </c>
      <c r="N625" s="22">
        <v>0.4</v>
      </c>
      <c r="O625" s="19">
        <v>8</v>
      </c>
    </row>
    <row r="626" spans="1:15" ht="23.25" thickBot="1">
      <c r="A626" s="18"/>
      <c r="B626" s="19"/>
      <c r="C626" s="20"/>
      <c r="D626" s="20"/>
      <c r="E626" s="19"/>
      <c r="F626" s="19"/>
      <c r="G626" s="19"/>
      <c r="H626" s="19"/>
      <c r="I626" s="19"/>
      <c r="J626" s="22"/>
      <c r="K626" s="19"/>
      <c r="L626" s="19" t="s">
        <v>40</v>
      </c>
      <c r="M626" s="19" t="s">
        <v>59</v>
      </c>
      <c r="N626" s="22">
        <v>0.38835725793151993</v>
      </c>
      <c r="O626" s="19">
        <v>14</v>
      </c>
    </row>
    <row r="627" spans="1:15" ht="68.25" thickBot="1">
      <c r="A627" s="18"/>
      <c r="B627" s="19"/>
      <c r="C627" s="20"/>
      <c r="D627" s="20"/>
      <c r="E627" s="19"/>
      <c r="F627" s="19"/>
      <c r="G627" s="19"/>
      <c r="H627" s="19"/>
      <c r="I627" s="19"/>
      <c r="J627" s="22"/>
      <c r="K627" s="19"/>
      <c r="L627" s="19" t="s">
        <v>144</v>
      </c>
      <c r="M627" s="19" t="s">
        <v>149</v>
      </c>
      <c r="N627" s="22">
        <v>0.37391170070659308</v>
      </c>
      <c r="O627" s="19">
        <v>5</v>
      </c>
    </row>
    <row r="628" spans="1:15" ht="23.25" thickBot="1">
      <c r="A628" s="18"/>
      <c r="B628" s="19"/>
      <c r="C628" s="20"/>
      <c r="D628" s="20"/>
      <c r="E628" s="19"/>
      <c r="F628" s="19"/>
      <c r="G628" s="19"/>
      <c r="H628" s="19"/>
      <c r="I628" s="19"/>
      <c r="J628" s="22"/>
      <c r="K628" s="19"/>
      <c r="L628" s="19" t="s">
        <v>40</v>
      </c>
      <c r="M628" s="19" t="s">
        <v>60</v>
      </c>
      <c r="N628" s="22">
        <v>0.30042055408582785</v>
      </c>
      <c r="O628" s="19">
        <v>11</v>
      </c>
    </row>
    <row r="629" spans="1:15" ht="57" thickBot="1">
      <c r="A629" s="18"/>
      <c r="B629" s="19"/>
      <c r="C629" s="20"/>
      <c r="D629" s="20"/>
      <c r="E629" s="19"/>
      <c r="F629" s="19"/>
      <c r="G629" s="19"/>
      <c r="H629" s="19"/>
      <c r="I629" s="19"/>
      <c r="J629" s="22"/>
      <c r="K629" s="19"/>
      <c r="L629" s="19" t="s">
        <v>48</v>
      </c>
      <c r="M629" s="19" t="s">
        <v>51</v>
      </c>
      <c r="N629" s="22">
        <v>0.3</v>
      </c>
      <c r="O629" s="19"/>
    </row>
    <row r="630" spans="1:15" ht="45.75" thickBot="1">
      <c r="A630" s="18"/>
      <c r="B630" s="19"/>
      <c r="C630" s="20"/>
      <c r="D630" s="20"/>
      <c r="E630" s="19"/>
      <c r="F630" s="19"/>
      <c r="G630" s="19"/>
      <c r="H630" s="19"/>
      <c r="I630" s="19"/>
      <c r="J630" s="22"/>
      <c r="K630" s="19"/>
      <c r="L630" s="19" t="s">
        <v>140</v>
      </c>
      <c r="M630" s="19" t="s">
        <v>124</v>
      </c>
      <c r="N630" s="22">
        <v>0.24833333333333332</v>
      </c>
      <c r="O630" s="19">
        <v>5</v>
      </c>
    </row>
    <row r="631" spans="1:15" ht="68.25" thickBot="1">
      <c r="A631" s="18"/>
      <c r="B631" s="19"/>
      <c r="C631" s="20"/>
      <c r="D631" s="20"/>
      <c r="E631" s="19"/>
      <c r="F631" s="19"/>
      <c r="G631" s="19"/>
      <c r="H631" s="19"/>
      <c r="I631" s="19"/>
      <c r="J631" s="22"/>
      <c r="K631" s="19"/>
      <c r="L631" s="19" t="s">
        <v>144</v>
      </c>
      <c r="M631" s="19" t="s">
        <v>150</v>
      </c>
      <c r="N631" s="22">
        <v>0.23</v>
      </c>
      <c r="O631" s="19">
        <v>5</v>
      </c>
    </row>
    <row r="632" spans="1:15" ht="45.75" thickBot="1">
      <c r="A632" s="18"/>
      <c r="B632" s="19"/>
      <c r="C632" s="20"/>
      <c r="D632" s="20"/>
      <c r="E632" s="19"/>
      <c r="F632" s="19"/>
      <c r="G632" s="19"/>
      <c r="H632" s="19"/>
      <c r="I632" s="19"/>
      <c r="J632" s="22"/>
      <c r="K632" s="19"/>
      <c r="L632" s="19" t="s">
        <v>26</v>
      </c>
      <c r="M632" s="19">
        <v>0</v>
      </c>
      <c r="N632" s="22">
        <v>0.22688028683595779</v>
      </c>
      <c r="O632" s="19"/>
    </row>
    <row r="633" spans="1:15" ht="68.25" thickBot="1">
      <c r="A633" s="18"/>
      <c r="B633" s="19"/>
      <c r="C633" s="20"/>
      <c r="D633" s="20"/>
      <c r="E633" s="19"/>
      <c r="F633" s="19"/>
      <c r="G633" s="19"/>
      <c r="H633" s="19"/>
      <c r="I633" s="19"/>
      <c r="J633" s="22"/>
      <c r="K633" s="19"/>
      <c r="L633" s="19" t="s">
        <v>144</v>
      </c>
      <c r="M633" s="19" t="s">
        <v>151</v>
      </c>
      <c r="N633" s="22">
        <v>0.22393272434788045</v>
      </c>
      <c r="O633" s="19"/>
    </row>
    <row r="634" spans="1:15" ht="57" thickBot="1">
      <c r="A634" s="18"/>
      <c r="B634" s="19"/>
      <c r="C634" s="20"/>
      <c r="D634" s="20"/>
      <c r="E634" s="19"/>
      <c r="F634" s="19"/>
      <c r="G634" s="19"/>
      <c r="H634" s="19"/>
      <c r="I634" s="19"/>
      <c r="J634" s="22"/>
      <c r="K634" s="19"/>
      <c r="L634" s="19" t="s">
        <v>40</v>
      </c>
      <c r="M634" s="19" t="s">
        <v>47</v>
      </c>
      <c r="N634" s="22">
        <v>0.2237352</v>
      </c>
      <c r="O634" s="19">
        <v>6</v>
      </c>
    </row>
    <row r="635" spans="1:15" ht="68.25" thickBot="1">
      <c r="A635" s="18"/>
      <c r="B635" s="19"/>
      <c r="C635" s="20"/>
      <c r="D635" s="20"/>
      <c r="E635" s="19"/>
      <c r="F635" s="19"/>
      <c r="G635" s="19"/>
      <c r="H635" s="19"/>
      <c r="I635" s="19"/>
      <c r="J635" s="22"/>
      <c r="K635" s="19"/>
      <c r="L635" s="19" t="s">
        <v>144</v>
      </c>
      <c r="M635" s="19" t="s">
        <v>124</v>
      </c>
      <c r="N635" s="22">
        <v>0.21</v>
      </c>
      <c r="O635" s="19">
        <v>5</v>
      </c>
    </row>
    <row r="636" spans="1:15" ht="68.25" thickBot="1">
      <c r="A636" s="18"/>
      <c r="B636" s="19"/>
      <c r="C636" s="20"/>
      <c r="D636" s="20"/>
      <c r="E636" s="19"/>
      <c r="F636" s="19"/>
      <c r="G636" s="19"/>
      <c r="H636" s="19"/>
      <c r="I636" s="19"/>
      <c r="J636" s="22"/>
      <c r="K636" s="19"/>
      <c r="L636" s="19" t="s">
        <v>144</v>
      </c>
      <c r="M636" s="19" t="s">
        <v>152</v>
      </c>
      <c r="N636" s="22">
        <v>0.20993692907613792</v>
      </c>
      <c r="O636" s="19"/>
    </row>
    <row r="637" spans="1:15" ht="68.25" thickBot="1">
      <c r="A637" s="18"/>
      <c r="B637" s="19"/>
      <c r="C637" s="20"/>
      <c r="D637" s="20"/>
      <c r="E637" s="19"/>
      <c r="F637" s="19"/>
      <c r="G637" s="19"/>
      <c r="H637" s="19"/>
      <c r="I637" s="19"/>
      <c r="J637" s="22"/>
      <c r="K637" s="19"/>
      <c r="L637" s="19" t="s">
        <v>144</v>
      </c>
      <c r="M637" s="19" t="s">
        <v>153</v>
      </c>
      <c r="N637" s="22">
        <v>0.20993692907613792</v>
      </c>
      <c r="O637" s="19"/>
    </row>
    <row r="638" spans="1:15" ht="34.5" thickBot="1">
      <c r="A638" s="18"/>
      <c r="B638" s="19"/>
      <c r="C638" s="20"/>
      <c r="D638" s="20"/>
      <c r="E638" s="19"/>
      <c r="F638" s="19"/>
      <c r="G638" s="19"/>
      <c r="H638" s="19"/>
      <c r="I638" s="19"/>
      <c r="J638" s="22"/>
      <c r="K638" s="19"/>
      <c r="L638" s="19" t="s">
        <v>143</v>
      </c>
      <c r="M638" s="19" t="s">
        <v>154</v>
      </c>
      <c r="N638" s="22">
        <v>0.19</v>
      </c>
      <c r="O638" s="19">
        <v>2</v>
      </c>
    </row>
    <row r="639" spans="1:15" ht="23.25" thickBot="1">
      <c r="A639" s="18"/>
      <c r="B639" s="19"/>
      <c r="C639" s="20"/>
      <c r="D639" s="20"/>
      <c r="E639" s="19"/>
      <c r="F639" s="19"/>
      <c r="G639" s="19"/>
      <c r="H639" s="19"/>
      <c r="I639" s="19"/>
      <c r="J639" s="22"/>
      <c r="K639" s="19"/>
      <c r="L639" s="19" t="s">
        <v>40</v>
      </c>
      <c r="M639" s="19" t="s">
        <v>62</v>
      </c>
      <c r="N639" s="22">
        <v>0.15169314741459985</v>
      </c>
      <c r="O639" s="19">
        <v>11</v>
      </c>
    </row>
    <row r="640" spans="1:15" ht="23.25" thickBot="1">
      <c r="A640" s="18"/>
      <c r="B640" s="19"/>
      <c r="C640" s="20"/>
      <c r="D640" s="20"/>
      <c r="E640" s="19"/>
      <c r="F640" s="19"/>
      <c r="G640" s="19"/>
      <c r="H640" s="19"/>
      <c r="I640" s="19"/>
      <c r="J640" s="22"/>
      <c r="K640" s="19"/>
      <c r="L640" s="19" t="s">
        <v>40</v>
      </c>
      <c r="M640" s="19" t="s">
        <v>61</v>
      </c>
      <c r="N640" s="22">
        <v>0.15169314741459985</v>
      </c>
      <c r="O640" s="19">
        <v>11</v>
      </c>
    </row>
    <row r="641" spans="1:15" ht="23.25" thickBot="1">
      <c r="A641" s="18"/>
      <c r="B641" s="19"/>
      <c r="C641" s="20"/>
      <c r="D641" s="20"/>
      <c r="E641" s="19"/>
      <c r="F641" s="19"/>
      <c r="G641" s="19"/>
      <c r="H641" s="19"/>
      <c r="I641" s="19"/>
      <c r="J641" s="22"/>
      <c r="K641" s="19"/>
      <c r="L641" s="19" t="s">
        <v>40</v>
      </c>
      <c r="M641" s="19" t="s">
        <v>63</v>
      </c>
      <c r="N641" s="22">
        <v>0.15167664451559226</v>
      </c>
      <c r="O641" s="19">
        <v>11</v>
      </c>
    </row>
    <row r="642" spans="1:15" ht="68.25" thickBot="1">
      <c r="A642" s="18"/>
      <c r="B642" s="19"/>
      <c r="C642" s="20"/>
      <c r="D642" s="20"/>
      <c r="E642" s="19"/>
      <c r="F642" s="19"/>
      <c r="G642" s="19"/>
      <c r="H642" s="19"/>
      <c r="I642" s="19"/>
      <c r="J642" s="22"/>
      <c r="K642" s="19"/>
      <c r="L642" s="19" t="s">
        <v>40</v>
      </c>
      <c r="M642" s="19" t="s">
        <v>46</v>
      </c>
      <c r="N642" s="22">
        <v>0.14915680000000001</v>
      </c>
      <c r="O642" s="19">
        <v>14</v>
      </c>
    </row>
    <row r="643" spans="1:15" ht="34.5" thickBot="1">
      <c r="A643" s="18"/>
      <c r="B643" s="19"/>
      <c r="C643" s="20"/>
      <c r="D643" s="20"/>
      <c r="E643" s="19"/>
      <c r="F643" s="19"/>
      <c r="G643" s="19"/>
      <c r="H643" s="19"/>
      <c r="I643" s="19"/>
      <c r="J643" s="22"/>
      <c r="K643" s="19"/>
      <c r="L643" s="19" t="s">
        <v>143</v>
      </c>
      <c r="M643" s="19" t="s">
        <v>49</v>
      </c>
      <c r="N643" s="22">
        <v>0.13</v>
      </c>
      <c r="O643" s="19">
        <v>2</v>
      </c>
    </row>
    <row r="644" spans="1:15" ht="57" thickBot="1">
      <c r="A644" s="18"/>
      <c r="B644" s="19"/>
      <c r="C644" s="20"/>
      <c r="D644" s="20"/>
      <c r="E644" s="19"/>
      <c r="F644" s="19"/>
      <c r="G644" s="19"/>
      <c r="H644" s="19"/>
      <c r="I644" s="19"/>
      <c r="J644" s="22"/>
      <c r="K644" s="19"/>
      <c r="L644" s="19" t="s">
        <v>40</v>
      </c>
      <c r="M644" s="19" t="s">
        <v>64</v>
      </c>
      <c r="N644" s="22">
        <v>0.11473874866789306</v>
      </c>
      <c r="O644" s="19">
        <v>11</v>
      </c>
    </row>
    <row r="645" spans="1:15" ht="57" thickBot="1">
      <c r="A645" s="18"/>
      <c r="B645" s="19"/>
      <c r="C645" s="20"/>
      <c r="D645" s="20"/>
      <c r="E645" s="19"/>
      <c r="F645" s="19"/>
      <c r="G645" s="19"/>
      <c r="H645" s="19"/>
      <c r="I645" s="19"/>
      <c r="J645" s="22"/>
      <c r="K645" s="19"/>
      <c r="L645" s="19" t="s">
        <v>143</v>
      </c>
      <c r="M645" s="19" t="s">
        <v>51</v>
      </c>
      <c r="N645" s="22">
        <v>0.11166666666666668</v>
      </c>
      <c r="O645" s="19">
        <v>2</v>
      </c>
    </row>
    <row r="646" spans="1:15" ht="68.25" thickBot="1">
      <c r="A646" s="18"/>
      <c r="B646" s="19"/>
      <c r="C646" s="20"/>
      <c r="D646" s="20"/>
      <c r="E646" s="19"/>
      <c r="F646" s="19"/>
      <c r="G646" s="19"/>
      <c r="H646" s="19"/>
      <c r="I646" s="19"/>
      <c r="J646" s="22"/>
      <c r="K646" s="19"/>
      <c r="L646" s="19" t="s">
        <v>144</v>
      </c>
      <c r="M646" s="19" t="s">
        <v>155</v>
      </c>
      <c r="N646" s="22">
        <v>0.11</v>
      </c>
      <c r="O646" s="19"/>
    </row>
    <row r="647" spans="1:15" ht="68.25" thickBot="1">
      <c r="A647" s="18"/>
      <c r="B647" s="19"/>
      <c r="C647" s="20"/>
      <c r="D647" s="20"/>
      <c r="E647" s="19"/>
      <c r="F647" s="19"/>
      <c r="G647" s="19"/>
      <c r="H647" s="19"/>
      <c r="I647" s="19"/>
      <c r="J647" s="22"/>
      <c r="K647" s="19"/>
      <c r="L647" s="19" t="s">
        <v>48</v>
      </c>
      <c r="M647" s="19" t="s">
        <v>46</v>
      </c>
      <c r="N647" s="22">
        <v>0.1</v>
      </c>
      <c r="O647" s="19">
        <v>14</v>
      </c>
    </row>
    <row r="648" spans="1:15" ht="23.25" thickBot="1">
      <c r="A648" s="18"/>
      <c r="B648" s="19"/>
      <c r="C648" s="20"/>
      <c r="D648" s="20"/>
      <c r="E648" s="19"/>
      <c r="F648" s="19"/>
      <c r="G648" s="19"/>
      <c r="H648" s="19"/>
      <c r="I648" s="19"/>
      <c r="J648" s="22"/>
      <c r="K648" s="19"/>
      <c r="L648" s="19" t="s">
        <v>40</v>
      </c>
      <c r="M648" s="19" t="s">
        <v>65</v>
      </c>
      <c r="N648" s="22">
        <v>8.9476286676318559E-2</v>
      </c>
      <c r="O648" s="19">
        <v>11</v>
      </c>
    </row>
    <row r="649" spans="1:15" ht="34.5" thickBot="1">
      <c r="A649" s="18"/>
      <c r="B649" s="19"/>
      <c r="C649" s="20"/>
      <c r="D649" s="20"/>
      <c r="E649" s="19"/>
      <c r="F649" s="19"/>
      <c r="G649" s="19"/>
      <c r="H649" s="19"/>
      <c r="I649" s="19"/>
      <c r="J649" s="22"/>
      <c r="K649" s="19"/>
      <c r="L649" s="19" t="s">
        <v>143</v>
      </c>
      <c r="M649" s="19" t="s">
        <v>156</v>
      </c>
      <c r="N649" s="22">
        <v>7.3333333333333334E-2</v>
      </c>
      <c r="O649" s="19">
        <v>2</v>
      </c>
    </row>
    <row r="650" spans="1:15" ht="45.75" thickBot="1">
      <c r="A650" s="18"/>
      <c r="B650" s="19"/>
      <c r="C650" s="20"/>
      <c r="D650" s="20"/>
      <c r="E650" s="19"/>
      <c r="F650" s="19"/>
      <c r="G650" s="19"/>
      <c r="H650" s="19"/>
      <c r="I650" s="19"/>
      <c r="J650" s="22"/>
      <c r="K650" s="19"/>
      <c r="L650" s="19" t="s">
        <v>140</v>
      </c>
      <c r="M650" s="19" t="s">
        <v>157</v>
      </c>
      <c r="N650" s="22">
        <v>6.8333333333333329E-2</v>
      </c>
      <c r="O650" s="19">
        <v>15</v>
      </c>
    </row>
    <row r="651" spans="1:15" ht="57" thickBot="1">
      <c r="A651" s="18"/>
      <c r="B651" s="19"/>
      <c r="C651" s="20"/>
      <c r="D651" s="20"/>
      <c r="E651" s="19"/>
      <c r="F651" s="19"/>
      <c r="G651" s="19"/>
      <c r="H651" s="19"/>
      <c r="I651" s="19"/>
      <c r="J651" s="22"/>
      <c r="K651" s="19"/>
      <c r="L651" s="19" t="s">
        <v>140</v>
      </c>
      <c r="M651" s="19" t="s">
        <v>158</v>
      </c>
      <c r="N651" s="22">
        <v>6.8333333333333329E-2</v>
      </c>
      <c r="O651" s="19">
        <v>15</v>
      </c>
    </row>
    <row r="652" spans="1:15" ht="23.25" thickBot="1">
      <c r="A652" s="18"/>
      <c r="B652" s="19"/>
      <c r="C652" s="20"/>
      <c r="D652" s="20"/>
      <c r="E652" s="19"/>
      <c r="F652" s="19"/>
      <c r="G652" s="19"/>
      <c r="H652" s="19"/>
      <c r="I652" s="19"/>
      <c r="J652" s="22"/>
      <c r="K652" s="19"/>
      <c r="L652" s="19" t="s">
        <v>40</v>
      </c>
      <c r="M652" s="19" t="s">
        <v>66</v>
      </c>
      <c r="N652" s="22">
        <v>5.9139064333071402E-2</v>
      </c>
      <c r="O652" s="19">
        <v>16</v>
      </c>
    </row>
    <row r="653" spans="1:15" ht="34.5" thickBot="1">
      <c r="A653" s="18"/>
      <c r="B653" s="19"/>
      <c r="C653" s="20"/>
      <c r="D653" s="20"/>
      <c r="E653" s="19"/>
      <c r="F653" s="19"/>
      <c r="G653" s="19"/>
      <c r="H653" s="19"/>
      <c r="I653" s="19"/>
      <c r="J653" s="22"/>
      <c r="K653" s="19"/>
      <c r="L653" s="19" t="s">
        <v>40</v>
      </c>
      <c r="M653" s="19" t="s">
        <v>67</v>
      </c>
      <c r="N653" s="22">
        <v>4.8379529267997566E-2</v>
      </c>
      <c r="O653" s="19">
        <v>11</v>
      </c>
    </row>
    <row r="654" spans="1:15" ht="23.25" thickBot="1">
      <c r="A654" s="18"/>
      <c r="B654" s="19"/>
      <c r="C654" s="20"/>
      <c r="D654" s="20"/>
      <c r="E654" s="19"/>
      <c r="F654" s="19"/>
      <c r="G654" s="19"/>
      <c r="H654" s="19"/>
      <c r="I654" s="19"/>
      <c r="J654" s="22"/>
      <c r="K654" s="19"/>
      <c r="L654" s="19" t="s">
        <v>40</v>
      </c>
      <c r="M654" s="19" t="s">
        <v>68</v>
      </c>
      <c r="N654" s="22">
        <v>4.7200924591972469E-2</v>
      </c>
      <c r="O654" s="19">
        <v>16</v>
      </c>
    </row>
    <row r="655" spans="1:15" ht="23.25" thickBot="1">
      <c r="A655" s="18"/>
      <c r="B655" s="19"/>
      <c r="C655" s="20"/>
      <c r="D655" s="20"/>
      <c r="E655" s="19"/>
      <c r="F655" s="19"/>
      <c r="G655" s="19"/>
      <c r="H655" s="19"/>
      <c r="I655" s="19"/>
      <c r="J655" s="22"/>
      <c r="K655" s="19"/>
      <c r="L655" s="19" t="s">
        <v>40</v>
      </c>
      <c r="M655" s="19" t="s">
        <v>29</v>
      </c>
      <c r="N655" s="22">
        <v>4.5057915169320388E-2</v>
      </c>
      <c r="O655" s="19">
        <v>14</v>
      </c>
    </row>
    <row r="656" spans="1:15" ht="45.75" thickBot="1">
      <c r="A656" s="18"/>
      <c r="B656" s="19"/>
      <c r="C656" s="20"/>
      <c r="D656" s="20"/>
      <c r="E656" s="19"/>
      <c r="F656" s="19"/>
      <c r="G656" s="19"/>
      <c r="H656" s="19"/>
      <c r="I656" s="19"/>
      <c r="J656" s="22"/>
      <c r="K656" s="19"/>
      <c r="L656" s="19" t="s">
        <v>40</v>
      </c>
      <c r="M656" s="19" t="s">
        <v>69</v>
      </c>
      <c r="N656" s="22">
        <v>4.1111081314735121E-2</v>
      </c>
      <c r="O656" s="19">
        <v>11</v>
      </c>
    </row>
    <row r="657" spans="1:15" ht="45.75" thickBot="1">
      <c r="A657" s="18"/>
      <c r="B657" s="19"/>
      <c r="C657" s="20"/>
      <c r="D657" s="20"/>
      <c r="E657" s="19"/>
      <c r="F657" s="19"/>
      <c r="G657" s="19"/>
      <c r="H657" s="19"/>
      <c r="I657" s="19"/>
      <c r="J657" s="22"/>
      <c r="K657" s="19"/>
      <c r="L657" s="19" t="s">
        <v>140</v>
      </c>
      <c r="M657" s="19" t="s">
        <v>159</v>
      </c>
      <c r="N657" s="22">
        <v>2.8333333333333335E-2</v>
      </c>
      <c r="O657" s="19">
        <v>15</v>
      </c>
    </row>
    <row r="658" spans="1:15" ht="68.25" thickBot="1">
      <c r="A658" s="18"/>
      <c r="B658" s="19"/>
      <c r="C658" s="20"/>
      <c r="D658" s="20"/>
      <c r="E658" s="19"/>
      <c r="F658" s="19"/>
      <c r="G658" s="19"/>
      <c r="H658" s="19"/>
      <c r="I658" s="19"/>
      <c r="J658" s="22"/>
      <c r="K658" s="19"/>
      <c r="L658" s="19" t="s">
        <v>144</v>
      </c>
      <c r="M658" s="19" t="s">
        <v>160</v>
      </c>
      <c r="N658" s="22">
        <v>2.7991590543485056E-2</v>
      </c>
      <c r="O658" s="19"/>
    </row>
    <row r="659" spans="1:15" ht="34.5" thickBot="1">
      <c r="A659" s="18"/>
      <c r="B659" s="19"/>
      <c r="C659" s="20"/>
      <c r="D659" s="20"/>
      <c r="E659" s="19"/>
      <c r="F659" s="19"/>
      <c r="G659" s="19"/>
      <c r="H659" s="19"/>
      <c r="I659" s="19"/>
      <c r="J659" s="22"/>
      <c r="K659" s="19"/>
      <c r="L659" s="19" t="s">
        <v>139</v>
      </c>
      <c r="M659" s="19" t="s">
        <v>123</v>
      </c>
      <c r="N659" s="22">
        <v>2.5000000000000001E-2</v>
      </c>
      <c r="O659" s="19">
        <v>15</v>
      </c>
    </row>
    <row r="660" spans="1:15" ht="34.5" thickBot="1">
      <c r="A660" s="18"/>
      <c r="B660" s="19"/>
      <c r="C660" s="20"/>
      <c r="D660" s="20"/>
      <c r="E660" s="19"/>
      <c r="F660" s="19"/>
      <c r="G660" s="19"/>
      <c r="H660" s="19"/>
      <c r="I660" s="19"/>
      <c r="J660" s="22"/>
      <c r="K660" s="19"/>
      <c r="L660" s="19" t="s">
        <v>139</v>
      </c>
      <c r="M660" s="19" t="s">
        <v>161</v>
      </c>
      <c r="N660" s="22">
        <v>2.5000000000000001E-2</v>
      </c>
      <c r="O660" s="19">
        <v>3</v>
      </c>
    </row>
    <row r="661" spans="1:15" ht="23.25" thickBot="1">
      <c r="A661" s="18"/>
      <c r="B661" s="19"/>
      <c r="C661" s="20"/>
      <c r="D661" s="20"/>
      <c r="E661" s="19"/>
      <c r="F661" s="19"/>
      <c r="G661" s="19"/>
      <c r="H661" s="19"/>
      <c r="I661" s="19"/>
      <c r="J661" s="22"/>
      <c r="K661" s="19"/>
      <c r="L661" s="19" t="s">
        <v>40</v>
      </c>
      <c r="M661" s="19" t="s">
        <v>70</v>
      </c>
      <c r="N661" s="22">
        <v>1.948263590751333E-2</v>
      </c>
      <c r="O661" s="19">
        <v>11</v>
      </c>
    </row>
    <row r="662" spans="1:15" ht="34.5" thickBot="1">
      <c r="A662" s="18"/>
      <c r="B662" s="19"/>
      <c r="C662" s="20"/>
      <c r="D662" s="20"/>
      <c r="E662" s="19"/>
      <c r="F662" s="19"/>
      <c r="G662" s="19"/>
      <c r="H662" s="19"/>
      <c r="I662" s="19"/>
      <c r="J662" s="22"/>
      <c r="K662" s="19"/>
      <c r="L662" s="19" t="s">
        <v>40</v>
      </c>
      <c r="M662" s="19" t="s">
        <v>71</v>
      </c>
      <c r="N662" s="22">
        <v>1.8657412680323119E-2</v>
      </c>
      <c r="O662" s="19">
        <v>11</v>
      </c>
    </row>
    <row r="663" spans="1:15" ht="45.75" thickBot="1">
      <c r="A663" s="18"/>
      <c r="B663" s="19"/>
      <c r="C663" s="20"/>
      <c r="D663" s="20"/>
      <c r="E663" s="19"/>
      <c r="F663" s="19"/>
      <c r="G663" s="19"/>
      <c r="H663" s="19"/>
      <c r="I663" s="19"/>
      <c r="J663" s="22"/>
      <c r="K663" s="19"/>
      <c r="L663" s="19" t="s">
        <v>40</v>
      </c>
      <c r="M663" s="19" t="s">
        <v>72</v>
      </c>
      <c r="N663" s="22">
        <v>1.8048767406469091E-2</v>
      </c>
      <c r="O663" s="19">
        <v>11</v>
      </c>
    </row>
    <row r="664" spans="1:15" ht="57" thickBot="1">
      <c r="A664" s="18"/>
      <c r="B664" s="19"/>
      <c r="C664" s="20"/>
      <c r="D664" s="20"/>
      <c r="E664" s="19"/>
      <c r="F664" s="19"/>
      <c r="G664" s="19"/>
      <c r="H664" s="19"/>
      <c r="I664" s="19"/>
      <c r="J664" s="22"/>
      <c r="K664" s="19"/>
      <c r="L664" s="19" t="s">
        <v>26</v>
      </c>
      <c r="M664" s="19" t="s">
        <v>162</v>
      </c>
      <c r="N664" s="22">
        <v>1.644060049535926E-2</v>
      </c>
      <c r="O664" s="19"/>
    </row>
    <row r="665" spans="1:15" ht="45.75" thickBot="1">
      <c r="A665" s="18"/>
      <c r="B665" s="19"/>
      <c r="C665" s="20"/>
      <c r="D665" s="20"/>
      <c r="E665" s="19"/>
      <c r="F665" s="19"/>
      <c r="G665" s="19"/>
      <c r="H665" s="19"/>
      <c r="I665" s="19"/>
      <c r="J665" s="22"/>
      <c r="K665" s="19"/>
      <c r="L665" s="19" t="s">
        <v>40</v>
      </c>
      <c r="M665" s="19" t="s">
        <v>73</v>
      </c>
      <c r="N665" s="22">
        <v>1.4743982402388816E-2</v>
      </c>
      <c r="O665" s="19">
        <v>11</v>
      </c>
    </row>
    <row r="666" spans="1:15" ht="23.25" thickBot="1">
      <c r="A666" s="18"/>
      <c r="B666" s="19"/>
      <c r="C666" s="20"/>
      <c r="D666" s="20"/>
      <c r="E666" s="19"/>
      <c r="F666" s="19"/>
      <c r="G666" s="19"/>
      <c r="H666" s="19"/>
      <c r="I666" s="19"/>
      <c r="J666" s="22"/>
      <c r="K666" s="19"/>
      <c r="L666" s="19" t="s">
        <v>40</v>
      </c>
      <c r="M666" s="19" t="s">
        <v>74</v>
      </c>
      <c r="N666" s="22">
        <v>1.1396076185484541E-2</v>
      </c>
      <c r="O666" s="19">
        <v>11</v>
      </c>
    </row>
    <row r="667" spans="1:15" ht="23.25" thickBot="1">
      <c r="A667" s="18"/>
      <c r="B667" s="19"/>
      <c r="C667" s="20"/>
      <c r="D667" s="20"/>
      <c r="E667" s="19"/>
      <c r="F667" s="19"/>
      <c r="G667" s="19"/>
      <c r="H667" s="19"/>
      <c r="I667" s="19"/>
      <c r="J667" s="22"/>
      <c r="K667" s="19"/>
      <c r="L667" s="19" t="s">
        <v>40</v>
      </c>
      <c r="M667" s="19" t="s">
        <v>75</v>
      </c>
      <c r="N667" s="22">
        <v>1.1326229000880872E-2</v>
      </c>
      <c r="O667" s="19">
        <v>11</v>
      </c>
    </row>
    <row r="668" spans="1:15" ht="34.5" thickBot="1">
      <c r="A668" s="18"/>
      <c r="B668" s="19"/>
      <c r="C668" s="20"/>
      <c r="D668" s="20"/>
      <c r="E668" s="19"/>
      <c r="F668" s="19"/>
      <c r="G668" s="19"/>
      <c r="H668" s="19"/>
      <c r="I668" s="19"/>
      <c r="J668" s="22"/>
      <c r="K668" s="19"/>
      <c r="L668" s="19" t="s">
        <v>143</v>
      </c>
      <c r="M668" s="19" t="s">
        <v>141</v>
      </c>
      <c r="N668" s="22">
        <v>0.01</v>
      </c>
      <c r="O668" s="19">
        <v>2</v>
      </c>
    </row>
    <row r="669" spans="1:15" ht="45.75" thickBot="1">
      <c r="A669" s="18"/>
      <c r="B669" s="19"/>
      <c r="C669" s="20"/>
      <c r="D669" s="20"/>
      <c r="E669" s="19"/>
      <c r="F669" s="19"/>
      <c r="G669" s="19"/>
      <c r="H669" s="19"/>
      <c r="I669" s="19"/>
      <c r="J669" s="22"/>
      <c r="K669" s="19"/>
      <c r="L669" s="19" t="s">
        <v>40</v>
      </c>
      <c r="M669" s="19" t="s">
        <v>76</v>
      </c>
      <c r="N669" s="22">
        <v>9.8585133231960369E-3</v>
      </c>
      <c r="O669" s="19">
        <v>12</v>
      </c>
    </row>
    <row r="670" spans="1:15" ht="23.25" thickBot="1">
      <c r="A670" s="18"/>
      <c r="B670" s="19"/>
      <c r="C670" s="20"/>
      <c r="D670" s="20"/>
      <c r="E670" s="19"/>
      <c r="F670" s="19"/>
      <c r="G670" s="19"/>
      <c r="H670" s="19"/>
      <c r="I670" s="19"/>
      <c r="J670" s="22"/>
      <c r="K670" s="19"/>
      <c r="L670" s="19" t="s">
        <v>40</v>
      </c>
      <c r="M670" s="19" t="s">
        <v>77</v>
      </c>
      <c r="N670" s="22">
        <v>9.7769378002375874E-3</v>
      </c>
      <c r="O670" s="19">
        <v>11</v>
      </c>
    </row>
    <row r="671" spans="1:15" ht="23.25" thickBot="1">
      <c r="A671" s="18"/>
      <c r="B671" s="19"/>
      <c r="C671" s="20"/>
      <c r="D671" s="20"/>
      <c r="E671" s="19"/>
      <c r="F671" s="19"/>
      <c r="G671" s="19"/>
      <c r="H671" s="19"/>
      <c r="I671" s="19"/>
      <c r="J671" s="22"/>
      <c r="K671" s="19"/>
      <c r="L671" s="19" t="s">
        <v>40</v>
      </c>
      <c r="M671" s="19" t="s">
        <v>79</v>
      </c>
      <c r="N671" s="22">
        <v>9.4287549948548922E-3</v>
      </c>
      <c r="O671" s="19">
        <v>11</v>
      </c>
    </row>
    <row r="672" spans="1:15" ht="23.25" thickBot="1">
      <c r="A672" s="18"/>
      <c r="B672" s="19"/>
      <c r="C672" s="20"/>
      <c r="D672" s="20"/>
      <c r="E672" s="19"/>
      <c r="F672" s="19"/>
      <c r="G672" s="19"/>
      <c r="H672" s="19"/>
      <c r="I672" s="19"/>
      <c r="J672" s="22"/>
      <c r="K672" s="19"/>
      <c r="L672" s="19" t="s">
        <v>40</v>
      </c>
      <c r="M672" s="19" t="s">
        <v>78</v>
      </c>
      <c r="N672" s="22">
        <v>9.4287549948548922E-3</v>
      </c>
      <c r="O672" s="19">
        <v>11</v>
      </c>
    </row>
    <row r="673" spans="1:15" ht="23.25" thickBot="1">
      <c r="A673" s="18"/>
      <c r="B673" s="19"/>
      <c r="C673" s="20"/>
      <c r="D673" s="20"/>
      <c r="E673" s="19"/>
      <c r="F673" s="19"/>
      <c r="G673" s="19"/>
      <c r="H673" s="19"/>
      <c r="I673" s="19"/>
      <c r="J673" s="22"/>
      <c r="K673" s="19"/>
      <c r="L673" s="19" t="s">
        <v>40</v>
      </c>
      <c r="M673" s="19" t="s">
        <v>80</v>
      </c>
      <c r="N673" s="22">
        <v>9.2320344175801945E-3</v>
      </c>
      <c r="O673" s="19">
        <v>11</v>
      </c>
    </row>
    <row r="674" spans="1:15" ht="23.25" thickBot="1">
      <c r="A674" s="18"/>
      <c r="B674" s="19"/>
      <c r="C674" s="20"/>
      <c r="D674" s="20"/>
      <c r="E674" s="19"/>
      <c r="F674" s="19"/>
      <c r="G674" s="19"/>
      <c r="H674" s="19"/>
      <c r="I674" s="19"/>
      <c r="J674" s="22"/>
      <c r="K674" s="19"/>
      <c r="L674" s="19" t="s">
        <v>40</v>
      </c>
      <c r="M674" s="19">
        <v>0</v>
      </c>
      <c r="N674" s="22">
        <v>9.2286576854682233E-3</v>
      </c>
      <c r="O674" s="19">
        <v>11</v>
      </c>
    </row>
    <row r="675" spans="1:15" ht="34.5" thickBot="1">
      <c r="A675" s="18"/>
      <c r="B675" s="19"/>
      <c r="C675" s="20"/>
      <c r="D675" s="20"/>
      <c r="E675" s="19"/>
      <c r="F675" s="19"/>
      <c r="G675" s="19"/>
      <c r="H675" s="19"/>
      <c r="I675" s="19"/>
      <c r="J675" s="22"/>
      <c r="K675" s="19"/>
      <c r="L675" s="19" t="s">
        <v>40</v>
      </c>
      <c r="M675" s="19" t="s">
        <v>82</v>
      </c>
      <c r="N675" s="22">
        <v>8.3847980036591743E-3</v>
      </c>
      <c r="O675" s="19">
        <v>11</v>
      </c>
    </row>
    <row r="676" spans="1:15" ht="34.5" thickBot="1">
      <c r="A676" s="18"/>
      <c r="B676" s="19"/>
      <c r="C676" s="20"/>
      <c r="D676" s="20"/>
      <c r="E676" s="19"/>
      <c r="F676" s="19"/>
      <c r="G676" s="19"/>
      <c r="H676" s="19"/>
      <c r="I676" s="19"/>
      <c r="J676" s="22"/>
      <c r="K676" s="19"/>
      <c r="L676" s="19" t="s">
        <v>40</v>
      </c>
      <c r="M676" s="19" t="s">
        <v>81</v>
      </c>
      <c r="N676" s="22">
        <v>8.3847980036591743E-3</v>
      </c>
      <c r="O676" s="19">
        <v>11</v>
      </c>
    </row>
    <row r="677" spans="1:15" ht="34.5" thickBot="1">
      <c r="A677" s="18"/>
      <c r="B677" s="19"/>
      <c r="C677" s="20"/>
      <c r="D677" s="20"/>
      <c r="E677" s="19"/>
      <c r="F677" s="19"/>
      <c r="G677" s="19"/>
      <c r="H677" s="19"/>
      <c r="I677" s="19"/>
      <c r="J677" s="22"/>
      <c r="K677" s="19"/>
      <c r="L677" s="19" t="s">
        <v>139</v>
      </c>
      <c r="M677" s="19" t="s">
        <v>195</v>
      </c>
      <c r="N677" s="22">
        <v>8.3333333333333332E-3</v>
      </c>
      <c r="O677" s="19">
        <v>15</v>
      </c>
    </row>
    <row r="678" spans="1:15" ht="34.5" thickBot="1">
      <c r="A678" s="18"/>
      <c r="B678" s="19"/>
      <c r="C678" s="20"/>
      <c r="D678" s="20"/>
      <c r="E678" s="19"/>
      <c r="F678" s="19"/>
      <c r="G678" s="19"/>
      <c r="H678" s="19"/>
      <c r="I678" s="19"/>
      <c r="J678" s="22"/>
      <c r="K678" s="19"/>
      <c r="L678" s="19" t="s">
        <v>139</v>
      </c>
      <c r="M678" s="19" t="s">
        <v>194</v>
      </c>
      <c r="N678" s="22">
        <v>8.3333333333333332E-3</v>
      </c>
      <c r="O678" s="19">
        <v>15</v>
      </c>
    </row>
    <row r="679" spans="1:15" ht="34.5" thickBot="1">
      <c r="A679" s="18"/>
      <c r="B679" s="19"/>
      <c r="C679" s="20"/>
      <c r="D679" s="20"/>
      <c r="E679" s="19"/>
      <c r="F679" s="19"/>
      <c r="G679" s="19"/>
      <c r="H679" s="19"/>
      <c r="I679" s="19"/>
      <c r="J679" s="22"/>
      <c r="K679" s="19"/>
      <c r="L679" s="19" t="s">
        <v>40</v>
      </c>
      <c r="M679" s="19" t="s">
        <v>83</v>
      </c>
      <c r="N679" s="22">
        <v>7.6910948231797196E-3</v>
      </c>
      <c r="O679" s="19">
        <v>11</v>
      </c>
    </row>
    <row r="680" spans="1:15" ht="57" thickBot="1">
      <c r="A680" s="18"/>
      <c r="B680" s="19"/>
      <c r="C680" s="20"/>
      <c r="D680" s="20"/>
      <c r="E680" s="19"/>
      <c r="F680" s="19"/>
      <c r="G680" s="19"/>
      <c r="H680" s="19"/>
      <c r="I680" s="19"/>
      <c r="J680" s="22"/>
      <c r="K680" s="19"/>
      <c r="L680" s="19" t="s">
        <v>40</v>
      </c>
      <c r="M680" s="19" t="s">
        <v>84</v>
      </c>
      <c r="N680" s="22">
        <v>7.6910948231797196E-3</v>
      </c>
      <c r="O680" s="19">
        <v>11</v>
      </c>
    </row>
    <row r="681" spans="1:15" ht="23.25" thickBot="1">
      <c r="A681" s="18"/>
      <c r="B681" s="19"/>
      <c r="C681" s="20"/>
      <c r="D681" s="20"/>
      <c r="E681" s="19"/>
      <c r="F681" s="19"/>
      <c r="G681" s="19"/>
      <c r="H681" s="19"/>
      <c r="I681" s="19"/>
      <c r="J681" s="22"/>
      <c r="K681" s="19"/>
      <c r="L681" s="19" t="s">
        <v>40</v>
      </c>
      <c r="M681" s="19" t="s">
        <v>86</v>
      </c>
      <c r="N681" s="22">
        <v>7.1344631021675467E-3</v>
      </c>
      <c r="O681" s="19">
        <v>11</v>
      </c>
    </row>
    <row r="682" spans="1:15" ht="23.25" thickBot="1">
      <c r="A682" s="18"/>
      <c r="B682" s="19"/>
      <c r="C682" s="20"/>
      <c r="D682" s="20"/>
      <c r="E682" s="19"/>
      <c r="F682" s="19"/>
      <c r="G682" s="19"/>
      <c r="H682" s="19"/>
      <c r="I682" s="19"/>
      <c r="J682" s="22"/>
      <c r="K682" s="19"/>
      <c r="L682" s="19" t="s">
        <v>40</v>
      </c>
      <c r="M682" s="19" t="s">
        <v>85</v>
      </c>
      <c r="N682" s="22">
        <v>7.1344631021675467E-3</v>
      </c>
      <c r="O682" s="19">
        <v>11</v>
      </c>
    </row>
    <row r="683" spans="1:15" ht="45.75" thickBot="1">
      <c r="A683" s="18"/>
      <c r="B683" s="19"/>
      <c r="C683" s="20"/>
      <c r="D683" s="20"/>
      <c r="E683" s="19"/>
      <c r="F683" s="19"/>
      <c r="G683" s="19"/>
      <c r="H683" s="19"/>
      <c r="I683" s="19"/>
      <c r="J683" s="22"/>
      <c r="K683" s="19"/>
      <c r="L683" s="19" t="s">
        <v>40</v>
      </c>
      <c r="M683" s="19" t="s">
        <v>87</v>
      </c>
      <c r="N683" s="22">
        <v>7.1344631021675467E-3</v>
      </c>
      <c r="O683" s="19">
        <v>11</v>
      </c>
    </row>
    <row r="684" spans="1:15" ht="23.25" thickBot="1">
      <c r="A684" s="18"/>
      <c r="B684" s="19"/>
      <c r="C684" s="20"/>
      <c r="D684" s="20"/>
      <c r="E684" s="19"/>
      <c r="F684" s="19"/>
      <c r="G684" s="19"/>
      <c r="H684" s="19"/>
      <c r="I684" s="19"/>
      <c r="J684" s="22"/>
      <c r="K684" s="19"/>
      <c r="L684" s="19" t="s">
        <v>40</v>
      </c>
      <c r="M684" s="19" t="s">
        <v>88</v>
      </c>
      <c r="N684" s="22">
        <v>7.0646159175638771E-3</v>
      </c>
      <c r="O684" s="19">
        <v>11</v>
      </c>
    </row>
    <row r="685" spans="1:15" ht="79.5" thickBot="1">
      <c r="A685" s="18"/>
      <c r="B685" s="19"/>
      <c r="C685" s="20"/>
      <c r="D685" s="20"/>
      <c r="E685" s="19"/>
      <c r="F685" s="19"/>
      <c r="G685" s="19"/>
      <c r="H685" s="19"/>
      <c r="I685" s="19"/>
      <c r="J685" s="22"/>
      <c r="K685" s="19"/>
      <c r="L685" s="19" t="s">
        <v>26</v>
      </c>
      <c r="M685" s="19" t="s">
        <v>169</v>
      </c>
      <c r="N685" s="22">
        <v>6.5762401981437043E-3</v>
      </c>
      <c r="O685" s="19">
        <v>11</v>
      </c>
    </row>
    <row r="686" spans="1:15" ht="23.25" thickBot="1">
      <c r="A686" s="18"/>
      <c r="B686" s="19"/>
      <c r="C686" s="20"/>
      <c r="D686" s="20"/>
      <c r="E686" s="19"/>
      <c r="F686" s="19"/>
      <c r="G686" s="19"/>
      <c r="H686" s="19"/>
      <c r="I686" s="19"/>
      <c r="J686" s="22"/>
      <c r="K686" s="19"/>
      <c r="L686" s="19" t="s">
        <v>40</v>
      </c>
      <c r="M686" s="19" t="s">
        <v>89</v>
      </c>
      <c r="N686" s="22">
        <v>6.4290315833333131E-3</v>
      </c>
      <c r="O686" s="19">
        <v>11</v>
      </c>
    </row>
    <row r="687" spans="1:15" ht="34.5" thickBot="1">
      <c r="A687" s="18"/>
      <c r="B687" s="19"/>
      <c r="C687" s="20"/>
      <c r="D687" s="20"/>
      <c r="E687" s="19"/>
      <c r="F687" s="19"/>
      <c r="G687" s="19"/>
      <c r="H687" s="19"/>
      <c r="I687" s="19"/>
      <c r="J687" s="22"/>
      <c r="K687" s="19"/>
      <c r="L687" s="19" t="s">
        <v>40</v>
      </c>
      <c r="M687" s="19" t="s">
        <v>90</v>
      </c>
      <c r="N687" s="22">
        <v>6.4290315833333131E-3</v>
      </c>
      <c r="O687" s="19">
        <v>11</v>
      </c>
    </row>
    <row r="688" spans="1:15" ht="34.5" thickBot="1">
      <c r="A688" s="18"/>
      <c r="B688" s="19"/>
      <c r="C688" s="20"/>
      <c r="D688" s="20"/>
      <c r="E688" s="19"/>
      <c r="F688" s="19"/>
      <c r="G688" s="19"/>
      <c r="H688" s="19"/>
      <c r="I688" s="19"/>
      <c r="J688" s="22"/>
      <c r="K688" s="19"/>
      <c r="L688" s="19" t="s">
        <v>40</v>
      </c>
      <c r="M688" s="19" t="s">
        <v>91</v>
      </c>
      <c r="N688" s="22">
        <v>6.3591843987296425E-3</v>
      </c>
      <c r="O688" s="19">
        <v>11</v>
      </c>
    </row>
    <row r="689" spans="1:15" ht="23.25" thickBot="1">
      <c r="A689" s="18"/>
      <c r="B689" s="19"/>
      <c r="C689" s="20"/>
      <c r="D689" s="20"/>
      <c r="E689" s="19"/>
      <c r="F689" s="19"/>
      <c r="G689" s="19"/>
      <c r="H689" s="19"/>
      <c r="I689" s="19"/>
      <c r="J689" s="22"/>
      <c r="K689" s="19"/>
      <c r="L689" s="19" t="s">
        <v>40</v>
      </c>
      <c r="M689" s="19" t="s">
        <v>92</v>
      </c>
      <c r="N689" s="22">
        <v>6.2173795036428552E-3</v>
      </c>
      <c r="O689" s="19">
        <v>11</v>
      </c>
    </row>
    <row r="690" spans="1:15" ht="23.25" thickBot="1">
      <c r="A690" s="18"/>
      <c r="B690" s="19"/>
      <c r="C690" s="20"/>
      <c r="D690" s="20"/>
      <c r="E690" s="19"/>
      <c r="F690" s="19"/>
      <c r="G690" s="19"/>
      <c r="H690" s="19"/>
      <c r="I690" s="19"/>
      <c r="J690" s="22"/>
      <c r="K690" s="19"/>
      <c r="L690" s="19" t="s">
        <v>40</v>
      </c>
      <c r="M690" s="19" t="s">
        <v>94</v>
      </c>
      <c r="N690" s="22">
        <v>5.5153247169205926E-3</v>
      </c>
      <c r="O690" s="19">
        <v>11</v>
      </c>
    </row>
    <row r="691" spans="1:15" ht="23.25" thickBot="1">
      <c r="A691" s="18"/>
      <c r="B691" s="19"/>
      <c r="C691" s="20"/>
      <c r="D691" s="20"/>
      <c r="E691" s="19"/>
      <c r="F691" s="19"/>
      <c r="G691" s="19"/>
      <c r="H691" s="19"/>
      <c r="I691" s="19"/>
      <c r="J691" s="22"/>
      <c r="K691" s="19"/>
      <c r="L691" s="19" t="s">
        <v>40</v>
      </c>
      <c r="M691" s="19" t="s">
        <v>93</v>
      </c>
      <c r="N691" s="22">
        <v>5.5153247169205926E-3</v>
      </c>
      <c r="O691" s="19">
        <v>11</v>
      </c>
    </row>
    <row r="692" spans="1:15" ht="34.5" thickBot="1">
      <c r="A692" s="18"/>
      <c r="B692" s="19"/>
      <c r="C692" s="20"/>
      <c r="D692" s="20"/>
      <c r="E692" s="19"/>
      <c r="F692" s="19"/>
      <c r="G692" s="19"/>
      <c r="H692" s="19"/>
      <c r="I692" s="19"/>
      <c r="J692" s="22"/>
      <c r="K692" s="19"/>
      <c r="L692" s="19" t="s">
        <v>40</v>
      </c>
      <c r="M692" s="19" t="s">
        <v>118</v>
      </c>
      <c r="N692" s="22">
        <v>4.9670446021512285E-3</v>
      </c>
      <c r="O692" s="19">
        <v>11</v>
      </c>
    </row>
    <row r="693" spans="1:15" ht="23.25" thickBot="1">
      <c r="A693" s="18"/>
      <c r="B693" s="19"/>
      <c r="C693" s="20"/>
      <c r="D693" s="20"/>
      <c r="E693" s="19"/>
      <c r="F693" s="19"/>
      <c r="G693" s="19"/>
      <c r="H693" s="19"/>
      <c r="I693" s="19"/>
      <c r="J693" s="22"/>
      <c r="K693" s="19"/>
      <c r="L693" s="19" t="s">
        <v>40</v>
      </c>
      <c r="M693" s="19" t="s">
        <v>102</v>
      </c>
      <c r="N693" s="22">
        <v>4.9670446021512285E-3</v>
      </c>
      <c r="O693" s="19">
        <v>11</v>
      </c>
    </row>
    <row r="694" spans="1:15" ht="45.75" thickBot="1">
      <c r="A694" s="18"/>
      <c r="B694" s="19"/>
      <c r="C694" s="20"/>
      <c r="D694" s="20"/>
      <c r="E694" s="19"/>
      <c r="F694" s="19"/>
      <c r="G694" s="19"/>
      <c r="H694" s="19"/>
      <c r="I694" s="19"/>
      <c r="J694" s="22"/>
      <c r="K694" s="19"/>
      <c r="L694" s="19" t="s">
        <v>40</v>
      </c>
      <c r="M694" s="19" t="s">
        <v>117</v>
      </c>
      <c r="N694" s="22">
        <v>4.9670446021512285E-3</v>
      </c>
      <c r="O694" s="19">
        <v>11</v>
      </c>
    </row>
    <row r="695" spans="1:15" ht="23.25" thickBot="1">
      <c r="A695" s="18"/>
      <c r="B695" s="19"/>
      <c r="C695" s="20"/>
      <c r="D695" s="20"/>
      <c r="E695" s="19"/>
      <c r="F695" s="19"/>
      <c r="G695" s="19"/>
      <c r="H695" s="19"/>
      <c r="I695" s="19"/>
      <c r="J695" s="22"/>
      <c r="K695" s="19"/>
      <c r="L695" s="19" t="s">
        <v>40</v>
      </c>
      <c r="M695" s="19" t="s">
        <v>113</v>
      </c>
      <c r="N695" s="22">
        <v>4.9670446021512285E-3</v>
      </c>
      <c r="O695" s="19">
        <v>11</v>
      </c>
    </row>
    <row r="696" spans="1:15" ht="23.25" thickBot="1">
      <c r="A696" s="18"/>
      <c r="B696" s="19"/>
      <c r="C696" s="20"/>
      <c r="D696" s="20"/>
      <c r="E696" s="19"/>
      <c r="F696" s="19"/>
      <c r="G696" s="19"/>
      <c r="H696" s="19"/>
      <c r="I696" s="19"/>
      <c r="J696" s="22"/>
      <c r="K696" s="19"/>
      <c r="L696" s="19" t="s">
        <v>40</v>
      </c>
      <c r="M696" s="19" t="s">
        <v>106</v>
      </c>
      <c r="N696" s="22">
        <v>4.9670446021512285E-3</v>
      </c>
      <c r="O696" s="19">
        <v>11</v>
      </c>
    </row>
    <row r="697" spans="1:15" ht="23.25" thickBot="1">
      <c r="A697" s="18"/>
      <c r="B697" s="19"/>
      <c r="C697" s="20"/>
      <c r="D697" s="20"/>
      <c r="E697" s="19"/>
      <c r="F697" s="19"/>
      <c r="G697" s="19"/>
      <c r="H697" s="19"/>
      <c r="I697" s="19"/>
      <c r="J697" s="22"/>
      <c r="K697" s="19"/>
      <c r="L697" s="19" t="s">
        <v>40</v>
      </c>
      <c r="M697" s="19" t="s">
        <v>114</v>
      </c>
      <c r="N697" s="22">
        <v>4.9670446021512285E-3</v>
      </c>
      <c r="O697" s="19">
        <v>11</v>
      </c>
    </row>
    <row r="698" spans="1:15" ht="23.25" thickBot="1">
      <c r="A698" s="18"/>
      <c r="B698" s="19"/>
      <c r="C698" s="20"/>
      <c r="D698" s="20"/>
      <c r="E698" s="19"/>
      <c r="F698" s="19"/>
      <c r="G698" s="19"/>
      <c r="H698" s="19"/>
      <c r="I698" s="19"/>
      <c r="J698" s="22"/>
      <c r="K698" s="19"/>
      <c r="L698" s="19" t="s">
        <v>40</v>
      </c>
      <c r="M698" s="19" t="s">
        <v>97</v>
      </c>
      <c r="N698" s="22">
        <v>4.9670446021512285E-3</v>
      </c>
      <c r="O698" s="19">
        <v>11</v>
      </c>
    </row>
    <row r="699" spans="1:15" ht="23.25" thickBot="1">
      <c r="A699" s="18"/>
      <c r="B699" s="19"/>
      <c r="C699" s="20"/>
      <c r="D699" s="20"/>
      <c r="E699" s="19"/>
      <c r="F699" s="19"/>
      <c r="G699" s="19"/>
      <c r="H699" s="19"/>
      <c r="I699" s="19"/>
      <c r="J699" s="22"/>
      <c r="K699" s="19"/>
      <c r="L699" s="19" t="s">
        <v>40</v>
      </c>
      <c r="M699" s="19">
        <v>0</v>
      </c>
      <c r="N699" s="22">
        <v>4.9670446021512285E-3</v>
      </c>
      <c r="O699" s="19">
        <v>11</v>
      </c>
    </row>
    <row r="700" spans="1:15" ht="23.25" thickBot="1">
      <c r="A700" s="18"/>
      <c r="B700" s="19"/>
      <c r="C700" s="20"/>
      <c r="D700" s="20"/>
      <c r="E700" s="19"/>
      <c r="F700" s="19"/>
      <c r="G700" s="19"/>
      <c r="H700" s="19"/>
      <c r="I700" s="19"/>
      <c r="J700" s="22"/>
      <c r="K700" s="19"/>
      <c r="L700" s="19" t="s">
        <v>40</v>
      </c>
      <c r="M700" s="19" t="s">
        <v>107</v>
      </c>
      <c r="N700" s="22">
        <v>4.9670446021512285E-3</v>
      </c>
      <c r="O700" s="19">
        <v>11</v>
      </c>
    </row>
    <row r="701" spans="1:15" ht="34.5" thickBot="1">
      <c r="A701" s="18"/>
      <c r="B701" s="19"/>
      <c r="C701" s="20"/>
      <c r="D701" s="20"/>
      <c r="E701" s="19"/>
      <c r="F701" s="19"/>
      <c r="G701" s="19"/>
      <c r="H701" s="19"/>
      <c r="I701" s="19"/>
      <c r="J701" s="22"/>
      <c r="K701" s="19"/>
      <c r="L701" s="19" t="s">
        <v>40</v>
      </c>
      <c r="M701" s="19" t="s">
        <v>112</v>
      </c>
      <c r="N701" s="22">
        <v>4.9670446021512285E-3</v>
      </c>
      <c r="O701" s="19">
        <v>11</v>
      </c>
    </row>
    <row r="702" spans="1:15" ht="34.5" thickBot="1">
      <c r="A702" s="18"/>
      <c r="B702" s="19"/>
      <c r="C702" s="20"/>
      <c r="D702" s="20"/>
      <c r="E702" s="19"/>
      <c r="F702" s="19"/>
      <c r="G702" s="19"/>
      <c r="H702" s="19"/>
      <c r="I702" s="19"/>
      <c r="J702" s="22"/>
      <c r="K702" s="19"/>
      <c r="L702" s="19" t="s">
        <v>40</v>
      </c>
      <c r="M702" s="19" t="s">
        <v>133</v>
      </c>
      <c r="N702" s="22">
        <v>4.9670446021512285E-3</v>
      </c>
      <c r="O702" s="19">
        <v>11</v>
      </c>
    </row>
    <row r="703" spans="1:15" ht="23.25" thickBot="1">
      <c r="A703" s="18"/>
      <c r="B703" s="19"/>
      <c r="C703" s="20"/>
      <c r="D703" s="20"/>
      <c r="E703" s="19"/>
      <c r="F703" s="19"/>
      <c r="G703" s="19"/>
      <c r="H703" s="19"/>
      <c r="I703" s="19"/>
      <c r="J703" s="22"/>
      <c r="K703" s="19"/>
      <c r="L703" s="19" t="s">
        <v>40</v>
      </c>
      <c r="M703" s="19" t="s">
        <v>105</v>
      </c>
      <c r="N703" s="22">
        <v>4.9670446021512285E-3</v>
      </c>
      <c r="O703" s="19">
        <v>11</v>
      </c>
    </row>
    <row r="704" spans="1:15" ht="23.25" thickBot="1">
      <c r="A704" s="18"/>
      <c r="B704" s="19"/>
      <c r="C704" s="20"/>
      <c r="D704" s="20"/>
      <c r="E704" s="19"/>
      <c r="F704" s="19"/>
      <c r="G704" s="19"/>
      <c r="H704" s="19"/>
      <c r="I704" s="19"/>
      <c r="J704" s="22"/>
      <c r="K704" s="19"/>
      <c r="L704" s="19" t="s">
        <v>40</v>
      </c>
      <c r="M704" s="19" t="s">
        <v>99</v>
      </c>
      <c r="N704" s="22">
        <v>4.9670446021512285E-3</v>
      </c>
      <c r="O704" s="19">
        <v>11</v>
      </c>
    </row>
    <row r="705" spans="1:15" ht="23.25" thickBot="1">
      <c r="A705" s="18"/>
      <c r="B705" s="19"/>
      <c r="C705" s="20"/>
      <c r="D705" s="20"/>
      <c r="E705" s="19"/>
      <c r="F705" s="19"/>
      <c r="G705" s="19"/>
      <c r="H705" s="19"/>
      <c r="I705" s="19"/>
      <c r="J705" s="22"/>
      <c r="K705" s="19"/>
      <c r="L705" s="19" t="s">
        <v>40</v>
      </c>
      <c r="M705" s="19" t="s">
        <v>104</v>
      </c>
      <c r="N705" s="22">
        <v>4.9670446021512285E-3</v>
      </c>
      <c r="O705" s="19">
        <v>11</v>
      </c>
    </row>
    <row r="706" spans="1:15" ht="23.25" thickBot="1">
      <c r="A706" s="18"/>
      <c r="B706" s="19"/>
      <c r="C706" s="20"/>
      <c r="D706" s="20"/>
      <c r="E706" s="19"/>
      <c r="F706" s="19"/>
      <c r="G706" s="19"/>
      <c r="H706" s="19"/>
      <c r="I706" s="19"/>
      <c r="J706" s="22"/>
      <c r="K706" s="19"/>
      <c r="L706" s="19" t="s">
        <v>40</v>
      </c>
      <c r="M706" s="19" t="s">
        <v>109</v>
      </c>
      <c r="N706" s="22">
        <v>4.9670446021512285E-3</v>
      </c>
      <c r="O706" s="19">
        <v>11</v>
      </c>
    </row>
    <row r="707" spans="1:15" ht="23.25" thickBot="1">
      <c r="A707" s="18"/>
      <c r="B707" s="19"/>
      <c r="C707" s="20"/>
      <c r="D707" s="20"/>
      <c r="E707" s="19"/>
      <c r="F707" s="19"/>
      <c r="G707" s="19"/>
      <c r="H707" s="19"/>
      <c r="I707" s="19"/>
      <c r="J707" s="22"/>
      <c r="K707" s="19"/>
      <c r="L707" s="19" t="s">
        <v>40</v>
      </c>
      <c r="M707" s="19" t="s">
        <v>110</v>
      </c>
      <c r="N707" s="22">
        <v>4.9670446021512285E-3</v>
      </c>
      <c r="O707" s="19">
        <v>11</v>
      </c>
    </row>
    <row r="708" spans="1:15" ht="23.25" thickBot="1">
      <c r="A708" s="18"/>
      <c r="B708" s="19"/>
      <c r="C708" s="20"/>
      <c r="D708" s="20"/>
      <c r="E708" s="19"/>
      <c r="F708" s="19"/>
      <c r="G708" s="19"/>
      <c r="H708" s="19"/>
      <c r="I708" s="19"/>
      <c r="J708" s="22"/>
      <c r="K708" s="19"/>
      <c r="L708" s="19" t="s">
        <v>40</v>
      </c>
      <c r="M708" s="19" t="s">
        <v>111</v>
      </c>
      <c r="N708" s="22">
        <v>4.9670446021512285E-3</v>
      </c>
      <c r="O708" s="19">
        <v>11</v>
      </c>
    </row>
    <row r="709" spans="1:15" ht="23.25" thickBot="1">
      <c r="A709" s="18"/>
      <c r="B709" s="19"/>
      <c r="C709" s="20"/>
      <c r="D709" s="20"/>
      <c r="E709" s="19"/>
      <c r="F709" s="19"/>
      <c r="G709" s="19"/>
      <c r="H709" s="19"/>
      <c r="I709" s="19"/>
      <c r="J709" s="22"/>
      <c r="K709" s="19"/>
      <c r="L709" s="19" t="s">
        <v>40</v>
      </c>
      <c r="M709" s="19" t="s">
        <v>101</v>
      </c>
      <c r="N709" s="22">
        <v>4.9670446021512285E-3</v>
      </c>
      <c r="O709" s="19">
        <v>11</v>
      </c>
    </row>
    <row r="710" spans="1:15" ht="23.25" thickBot="1">
      <c r="A710" s="18"/>
      <c r="B710" s="19"/>
      <c r="C710" s="20"/>
      <c r="D710" s="20"/>
      <c r="E710" s="19"/>
      <c r="F710" s="19"/>
      <c r="G710" s="19"/>
      <c r="H710" s="19"/>
      <c r="I710" s="19"/>
      <c r="J710" s="22"/>
      <c r="K710" s="19"/>
      <c r="L710" s="19" t="s">
        <v>40</v>
      </c>
      <c r="M710" s="19" t="s">
        <v>115</v>
      </c>
      <c r="N710" s="22">
        <v>4.9670446021512285E-3</v>
      </c>
      <c r="O710" s="19">
        <v>11</v>
      </c>
    </row>
    <row r="711" spans="1:15" ht="23.25" thickBot="1">
      <c r="A711" s="18"/>
      <c r="B711" s="19"/>
      <c r="C711" s="20"/>
      <c r="D711" s="20"/>
      <c r="E711" s="19"/>
      <c r="F711" s="19"/>
      <c r="G711" s="19"/>
      <c r="H711" s="19"/>
      <c r="I711" s="19"/>
      <c r="J711" s="22"/>
      <c r="K711" s="19"/>
      <c r="L711" s="19" t="s">
        <v>40</v>
      </c>
      <c r="M711" s="19" t="s">
        <v>98</v>
      </c>
      <c r="N711" s="22">
        <v>4.9670446021512285E-3</v>
      </c>
      <c r="O711" s="19">
        <v>11</v>
      </c>
    </row>
    <row r="712" spans="1:15" ht="23.25" thickBot="1">
      <c r="A712" s="18"/>
      <c r="B712" s="19"/>
      <c r="C712" s="20"/>
      <c r="D712" s="20"/>
      <c r="E712" s="19"/>
      <c r="F712" s="19"/>
      <c r="G712" s="19"/>
      <c r="H712" s="19"/>
      <c r="I712" s="19"/>
      <c r="J712" s="22"/>
      <c r="K712" s="19"/>
      <c r="L712" s="19" t="s">
        <v>40</v>
      </c>
      <c r="M712" s="19" t="s">
        <v>103</v>
      </c>
      <c r="N712" s="22">
        <v>4.9670446021512285E-3</v>
      </c>
      <c r="O712" s="19">
        <v>11</v>
      </c>
    </row>
    <row r="713" spans="1:15" ht="23.25" thickBot="1">
      <c r="A713" s="18"/>
      <c r="B713" s="19"/>
      <c r="C713" s="20"/>
      <c r="D713" s="20"/>
      <c r="E713" s="19"/>
      <c r="F713" s="19"/>
      <c r="G713" s="19"/>
      <c r="H713" s="19"/>
      <c r="I713" s="19"/>
      <c r="J713" s="22"/>
      <c r="K713" s="19"/>
      <c r="L713" s="19" t="s">
        <v>40</v>
      </c>
      <c r="M713" s="19" t="s">
        <v>96</v>
      </c>
      <c r="N713" s="22">
        <v>4.9670446021512285E-3</v>
      </c>
      <c r="O713" s="19">
        <v>11</v>
      </c>
    </row>
    <row r="714" spans="1:15" ht="23.25" thickBot="1">
      <c r="A714" s="18"/>
      <c r="B714" s="19"/>
      <c r="C714" s="20"/>
      <c r="D714" s="20"/>
      <c r="E714" s="19"/>
      <c r="F714" s="19"/>
      <c r="G714" s="19"/>
      <c r="H714" s="19"/>
      <c r="I714" s="19"/>
      <c r="J714" s="22"/>
      <c r="K714" s="19"/>
      <c r="L714" s="19" t="s">
        <v>40</v>
      </c>
      <c r="M714" s="19" t="s">
        <v>108</v>
      </c>
      <c r="N714" s="22">
        <v>4.9670446021512285E-3</v>
      </c>
      <c r="O714" s="19">
        <v>11</v>
      </c>
    </row>
    <row r="715" spans="1:15" ht="23.25" thickBot="1">
      <c r="A715" s="18"/>
      <c r="B715" s="19"/>
      <c r="C715" s="20"/>
      <c r="D715" s="20"/>
      <c r="E715" s="19"/>
      <c r="F715" s="19"/>
      <c r="G715" s="19"/>
      <c r="H715" s="19"/>
      <c r="I715" s="19"/>
      <c r="J715" s="22"/>
      <c r="K715" s="19"/>
      <c r="L715" s="19" t="s">
        <v>40</v>
      </c>
      <c r="M715" s="19" t="s">
        <v>95</v>
      </c>
      <c r="N715" s="22">
        <v>4.9670446021512285E-3</v>
      </c>
      <c r="O715" s="19">
        <v>11</v>
      </c>
    </row>
    <row r="716" spans="1:15" ht="23.25" thickBot="1">
      <c r="A716" s="18"/>
      <c r="B716" s="19"/>
      <c r="C716" s="20"/>
      <c r="D716" s="20"/>
      <c r="E716" s="19"/>
      <c r="F716" s="19"/>
      <c r="G716" s="19"/>
      <c r="H716" s="19"/>
      <c r="I716" s="19"/>
      <c r="J716" s="22"/>
      <c r="K716" s="19"/>
      <c r="L716" s="19" t="s">
        <v>40</v>
      </c>
      <c r="M716" s="19" t="s">
        <v>100</v>
      </c>
      <c r="N716" s="22">
        <v>4.9670446021512285E-3</v>
      </c>
      <c r="O716" s="19">
        <v>11</v>
      </c>
    </row>
    <row r="717" spans="1:15" ht="34.5" thickBot="1">
      <c r="A717" s="18"/>
      <c r="B717" s="19"/>
      <c r="C717" s="20"/>
      <c r="D717" s="20"/>
      <c r="E717" s="19"/>
      <c r="F717" s="19"/>
      <c r="G717" s="19"/>
      <c r="H717" s="19"/>
      <c r="I717" s="19"/>
      <c r="J717" s="22"/>
      <c r="K717" s="19"/>
      <c r="L717" s="19" t="s">
        <v>40</v>
      </c>
      <c r="M717" s="19" t="s">
        <v>116</v>
      </c>
      <c r="N717" s="22">
        <v>4.9670446021512285E-3</v>
      </c>
      <c r="O717" s="19">
        <v>11</v>
      </c>
    </row>
    <row r="718" spans="1:15" ht="45.75" thickBot="1">
      <c r="A718" s="18"/>
      <c r="B718" s="19"/>
      <c r="C718" s="20"/>
      <c r="D718" s="20"/>
      <c r="E718" s="19"/>
      <c r="F718" s="19"/>
      <c r="G718" s="19"/>
      <c r="H718" s="19"/>
      <c r="I718" s="19"/>
      <c r="J718" s="22"/>
      <c r="K718" s="19"/>
      <c r="L718" s="19" t="s">
        <v>26</v>
      </c>
      <c r="M718" s="19" t="s">
        <v>198</v>
      </c>
      <c r="N718" s="22">
        <v>3.2881200990718521E-3</v>
      </c>
      <c r="O718" s="19"/>
    </row>
    <row r="719" spans="1:15" ht="68.25" thickBot="1">
      <c r="A719" s="18"/>
      <c r="B719" s="19"/>
      <c r="C719" s="20"/>
      <c r="D719" s="20"/>
      <c r="E719" s="19"/>
      <c r="F719" s="19"/>
      <c r="G719" s="19"/>
      <c r="H719" s="19"/>
      <c r="I719" s="19"/>
      <c r="J719" s="22"/>
      <c r="K719" s="19"/>
      <c r="L719" s="19" t="s">
        <v>144</v>
      </c>
      <c r="M719" s="19">
        <v>0</v>
      </c>
      <c r="N719" s="22">
        <v>0</v>
      </c>
      <c r="O719" s="19"/>
    </row>
    <row r="720" spans="1:15" ht="68.25" thickBot="1">
      <c r="A720" s="18"/>
      <c r="B720" s="19"/>
      <c r="C720" s="20"/>
      <c r="D720" s="20"/>
      <c r="E720" s="19"/>
      <c r="F720" s="19"/>
      <c r="G720" s="19"/>
      <c r="H720" s="19"/>
      <c r="I720" s="19"/>
      <c r="J720" s="22"/>
      <c r="K720" s="19"/>
      <c r="L720" s="19" t="s">
        <v>144</v>
      </c>
      <c r="M720" s="19" t="s">
        <v>163</v>
      </c>
      <c r="N720" s="22">
        <v>0</v>
      </c>
      <c r="O720" s="19">
        <v>5</v>
      </c>
    </row>
    <row r="721" spans="1:15" ht="34.5" thickBot="1">
      <c r="A721" s="18"/>
      <c r="B721" s="19"/>
      <c r="C721" s="20"/>
      <c r="D721" s="20"/>
      <c r="E721" s="19"/>
      <c r="F721" s="19"/>
      <c r="G721" s="19"/>
      <c r="H721" s="19"/>
      <c r="I721" s="19"/>
      <c r="J721" s="22"/>
      <c r="K721" s="19"/>
      <c r="L721" s="19" t="s">
        <v>143</v>
      </c>
      <c r="M721" s="19" t="s">
        <v>164</v>
      </c>
      <c r="N721" s="22" t="s">
        <v>165</v>
      </c>
      <c r="O721" s="19">
        <v>15</v>
      </c>
    </row>
  </sheetData>
  <mergeCells count="16">
    <mergeCell ref="J4:J5"/>
    <mergeCell ref="K4:K5"/>
    <mergeCell ref="L4:L5"/>
    <mergeCell ref="M4:M5"/>
    <mergeCell ref="N4:N5"/>
    <mergeCell ref="O4:O5"/>
    <mergeCell ref="A2:K3"/>
    <mergeCell ref="L2:O2"/>
    <mergeCell ref="L3:O3"/>
    <mergeCell ref="A4:A5"/>
    <mergeCell ref="B4:B5"/>
    <mergeCell ref="C4:C5"/>
    <mergeCell ref="D4:D5"/>
    <mergeCell ref="E4:E5"/>
    <mergeCell ref="F4:F5"/>
    <mergeCell ref="G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Henry</cp:lastModifiedBy>
  <dcterms:created xsi:type="dcterms:W3CDTF">2013-05-08T09:11:53Z</dcterms:created>
  <dcterms:modified xsi:type="dcterms:W3CDTF">2013-05-08T09:12:30Z</dcterms:modified>
</cp:coreProperties>
</file>